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7980" windowHeight="6285"/>
  </bookViews>
  <sheets>
    <sheet name="Fixture" sheetId="4" r:id="rId1"/>
    <sheet name="Referees" sheetId="1" r:id="rId2"/>
  </sheets>
  <calcPr calcId="124519"/>
</workbook>
</file>

<file path=xl/calcChain.xml><?xml version="1.0" encoding="utf-8"?>
<calcChain xmlns="http://schemas.openxmlformats.org/spreadsheetml/2006/main">
  <c r="C5" i="1"/>
  <c r="C173" s="1"/>
  <c r="F6"/>
  <c r="C1"/>
  <c r="P1" s="1"/>
  <c r="B1"/>
  <c r="G1" s="1"/>
  <c r="P191"/>
  <c r="P172"/>
  <c r="P154"/>
  <c r="P136"/>
  <c r="P118"/>
  <c r="P100"/>
  <c r="P81"/>
  <c r="P62"/>
  <c r="P42"/>
  <c r="P23"/>
  <c r="P4"/>
  <c r="K191"/>
  <c r="K172"/>
  <c r="K154"/>
  <c r="K136"/>
  <c r="K118"/>
  <c r="K100"/>
  <c r="K81"/>
  <c r="K62"/>
  <c r="K61"/>
  <c r="K42"/>
  <c r="K23"/>
  <c r="K4"/>
  <c r="H191"/>
  <c r="H172"/>
  <c r="H154"/>
  <c r="H136"/>
  <c r="H118"/>
  <c r="H100"/>
  <c r="H81"/>
  <c r="H62"/>
  <c r="H42"/>
  <c r="H23"/>
  <c r="H4"/>
  <c r="C191"/>
  <c r="C172"/>
  <c r="C154"/>
  <c r="C136"/>
  <c r="C118"/>
  <c r="C100"/>
  <c r="C81"/>
  <c r="C62"/>
  <c r="C42"/>
  <c r="C23"/>
  <c r="C4"/>
  <c r="N202"/>
  <c r="I202"/>
  <c r="F202"/>
  <c r="A202"/>
  <c r="N196"/>
  <c r="I196"/>
  <c r="F196"/>
  <c r="A196"/>
  <c r="N183"/>
  <c r="I183"/>
  <c r="F183"/>
  <c r="A183"/>
  <c r="N177"/>
  <c r="I177"/>
  <c r="F177"/>
  <c r="A177"/>
  <c r="N6"/>
  <c r="I6"/>
  <c r="P189"/>
  <c r="K189"/>
  <c r="H189"/>
  <c r="C189"/>
  <c r="P170"/>
  <c r="K170"/>
  <c r="H170"/>
  <c r="C170"/>
  <c r="N193"/>
  <c r="I193"/>
  <c r="F193"/>
  <c r="A193"/>
  <c r="N174"/>
  <c r="I174"/>
  <c r="F174"/>
  <c r="A174"/>
  <c r="P190"/>
  <c r="K190"/>
  <c r="H190"/>
  <c r="C190"/>
  <c r="P171"/>
  <c r="K171"/>
  <c r="H171"/>
  <c r="C171"/>
  <c r="N156"/>
  <c r="I156"/>
  <c r="F156"/>
  <c r="A156"/>
  <c r="N138"/>
  <c r="I138"/>
  <c r="F138"/>
  <c r="A138"/>
  <c r="N120"/>
  <c r="I120"/>
  <c r="F120"/>
  <c r="A120"/>
  <c r="N102"/>
  <c r="I102"/>
  <c r="F102"/>
  <c r="A102"/>
  <c r="N83"/>
  <c r="I83"/>
  <c r="F83"/>
  <c r="A83"/>
  <c r="N64"/>
  <c r="I64"/>
  <c r="F64"/>
  <c r="A64"/>
  <c r="N44"/>
  <c r="I44"/>
  <c r="F44"/>
  <c r="A44"/>
  <c r="N25"/>
  <c r="I25"/>
  <c r="F25"/>
  <c r="A25"/>
  <c r="P153"/>
  <c r="K153"/>
  <c r="H153"/>
  <c r="C153"/>
  <c r="C135"/>
  <c r="H135"/>
  <c r="K135"/>
  <c r="P135"/>
  <c r="P117"/>
  <c r="K117"/>
  <c r="H117"/>
  <c r="C117"/>
  <c r="C99"/>
  <c r="H99"/>
  <c r="K99"/>
  <c r="P99"/>
  <c r="P80"/>
  <c r="K80"/>
  <c r="H80"/>
  <c r="C80"/>
  <c r="C61"/>
  <c r="H61"/>
  <c r="P61"/>
  <c r="P41"/>
  <c r="K41"/>
  <c r="H41"/>
  <c r="C41"/>
  <c r="C22"/>
  <c r="H22"/>
  <c r="K22"/>
  <c r="P22"/>
  <c r="P3"/>
  <c r="K3"/>
  <c r="H3"/>
  <c r="C3"/>
  <c r="C21"/>
  <c r="H21"/>
  <c r="K21"/>
  <c r="P21"/>
  <c r="C40"/>
  <c r="H40"/>
  <c r="K40"/>
  <c r="P40"/>
  <c r="C60"/>
  <c r="H60"/>
  <c r="K60"/>
  <c r="P60"/>
  <c r="N165"/>
  <c r="I165"/>
  <c r="F165"/>
  <c r="A165"/>
  <c r="N159"/>
  <c r="I159"/>
  <c r="F159"/>
  <c r="A159"/>
  <c r="N147"/>
  <c r="I147"/>
  <c r="F147"/>
  <c r="A147"/>
  <c r="N141"/>
  <c r="I141"/>
  <c r="F141"/>
  <c r="A141"/>
  <c r="N129"/>
  <c r="I129"/>
  <c r="F129"/>
  <c r="A129"/>
  <c r="N123"/>
  <c r="I123"/>
  <c r="F123"/>
  <c r="A123"/>
  <c r="N111"/>
  <c r="I111"/>
  <c r="F111"/>
  <c r="A111"/>
  <c r="N105"/>
  <c r="I105"/>
  <c r="F105"/>
  <c r="A105"/>
  <c r="N86"/>
  <c r="I86"/>
  <c r="F86"/>
  <c r="A86"/>
  <c r="N92"/>
  <c r="I92"/>
  <c r="F92"/>
  <c r="A92"/>
  <c r="N73"/>
  <c r="I73"/>
  <c r="F73"/>
  <c r="A73"/>
  <c r="N67"/>
  <c r="I67"/>
  <c r="F67"/>
  <c r="A67"/>
  <c r="N47"/>
  <c r="I47"/>
  <c r="N53"/>
  <c r="I53"/>
  <c r="F53"/>
  <c r="A53"/>
  <c r="F47"/>
  <c r="A47"/>
  <c r="A34"/>
  <c r="N34"/>
  <c r="N28"/>
  <c r="I34"/>
  <c r="I28"/>
  <c r="F34"/>
  <c r="F28"/>
  <c r="A28"/>
  <c r="N15"/>
  <c r="N9"/>
  <c r="I9"/>
  <c r="F15"/>
  <c r="I15"/>
  <c r="F9"/>
  <c r="P152"/>
  <c r="K152"/>
  <c r="H152"/>
  <c r="C152"/>
  <c r="C134"/>
  <c r="H134"/>
  <c r="K134"/>
  <c r="P134"/>
  <c r="P116"/>
  <c r="K116"/>
  <c r="H116"/>
  <c r="C116"/>
  <c r="P98"/>
  <c r="K98"/>
  <c r="H98"/>
  <c r="C98"/>
  <c r="P79"/>
  <c r="K79"/>
  <c r="H79"/>
  <c r="C79"/>
  <c r="P2"/>
  <c r="K2"/>
  <c r="H2"/>
  <c r="C2"/>
  <c r="A15"/>
  <c r="A9"/>
  <c r="G78"/>
  <c r="O188"/>
  <c r="O39"/>
  <c r="J97"/>
  <c r="O169"/>
  <c r="J59"/>
  <c r="B20"/>
  <c r="G59"/>
  <c r="O133"/>
  <c r="B59"/>
  <c r="C115"/>
  <c r="H119"/>
  <c r="K173"/>
  <c r="P151"/>
  <c r="P169"/>
  <c r="H5"/>
  <c r="K1"/>
  <c r="C188"/>
  <c r="P78"/>
  <c r="K192"/>
  <c r="P97"/>
  <c r="H20"/>
  <c r="P24"/>
  <c r="C43"/>
  <c r="O1"/>
  <c r="O97"/>
  <c r="J39"/>
  <c r="K20"/>
  <c r="K169"/>
  <c r="K115"/>
  <c r="J169"/>
  <c r="B188"/>
  <c r="B169"/>
  <c r="C78"/>
  <c r="P115"/>
  <c r="O151"/>
  <c r="G20"/>
  <c r="G115"/>
  <c r="K137"/>
  <c r="C20"/>
  <c r="C169"/>
  <c r="P133"/>
  <c r="J151"/>
  <c r="H133"/>
  <c r="H188"/>
  <c r="H39"/>
  <c r="O20"/>
  <c r="P192"/>
  <c r="H63"/>
  <c r="H192"/>
  <c r="H24"/>
  <c r="H82"/>
  <c r="P119"/>
  <c r="K24"/>
  <c r="C155"/>
  <c r="C119"/>
  <c r="K63"/>
  <c r="C63"/>
  <c r="P137"/>
  <c r="H115"/>
  <c r="H59"/>
  <c r="B151"/>
  <c r="G151"/>
  <c r="P59"/>
  <c r="C97"/>
  <c r="K43"/>
  <c r="O115"/>
  <c r="B115"/>
  <c r="O59"/>
  <c r="P39"/>
  <c r="P188"/>
  <c r="C151"/>
  <c r="B97"/>
  <c r="G97"/>
  <c r="K188"/>
  <c r="K39"/>
  <c r="K97"/>
  <c r="J20"/>
  <c r="B78"/>
  <c r="G169"/>
  <c r="J115"/>
  <c r="P155"/>
  <c r="H78"/>
  <c r="H169"/>
  <c r="C133"/>
  <c r="C82"/>
  <c r="C39"/>
  <c r="K151"/>
  <c r="K59"/>
  <c r="H151"/>
  <c r="C59"/>
  <c r="K133"/>
  <c r="H97"/>
  <c r="P20"/>
  <c r="K78"/>
  <c r="J1"/>
  <c r="O78"/>
  <c r="B39"/>
  <c r="B133"/>
  <c r="G133"/>
  <c r="J133"/>
  <c r="G39"/>
  <c r="G188"/>
  <c r="J188"/>
  <c r="H1"/>
  <c r="J78"/>
  <c r="P63"/>
  <c r="K119"/>
  <c r="C137"/>
  <c r="H173"/>
  <c r="H155"/>
  <c r="P5"/>
  <c r="C101"/>
  <c r="P82"/>
  <c r="K82"/>
  <c r="P101"/>
  <c r="H43"/>
  <c r="H137"/>
  <c r="K155"/>
  <c r="H101"/>
  <c r="K101"/>
  <c r="P173"/>
  <c r="C192"/>
  <c r="P43"/>
  <c r="K5"/>
  <c r="C24"/>
</calcChain>
</file>

<file path=xl/sharedStrings.xml><?xml version="1.0" encoding="utf-8"?>
<sst xmlns="http://schemas.openxmlformats.org/spreadsheetml/2006/main" count="387" uniqueCount="64">
  <si>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</si>
  <si>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</si>
  <si>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</si>
  <si>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</si>
  <si>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</si>
  <si>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</si>
  <si>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</si>
  <si>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</si>
  <si>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</si>
  <si>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</si>
  <si>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</si>
  <si>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14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</si>
  <si>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</si>
  <si>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</si>
  <si>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</si>
  <si>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</si>
  <si>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</si>
  <si>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</si>
  <si>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</si>
  <si>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</si>
  <si>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</si>
  <si>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Lica- Eventos Deportivos</t>
  </si>
  <si>
    <t>@lica_eventos</t>
  </si>
  <si>
    <t>@licaeventos</t>
  </si>
  <si>
    <t>Mamis A</t>
  </si>
  <si>
    <t>Mamis B</t>
  </si>
  <si>
    <t>Ferro A</t>
  </si>
  <si>
    <t>CEGA Sport</t>
  </si>
  <si>
    <t>Porteñas</t>
  </si>
  <si>
    <t>Sta. Barbara</t>
  </si>
  <si>
    <t>El Carmen</t>
  </si>
  <si>
    <t>SAGAB Rojo</t>
  </si>
  <si>
    <t>San Agustín</t>
  </si>
  <si>
    <t>CISSAB A</t>
  </si>
  <si>
    <t>Agüero</t>
  </si>
  <si>
    <t>Sosiego</t>
  </si>
  <si>
    <t>Las Hienas</t>
  </si>
  <si>
    <t>DAOM B</t>
  </si>
  <si>
    <t>Estudiantes D</t>
  </si>
  <si>
    <t>SAGAB Negro</t>
  </si>
  <si>
    <t xml:space="preserve">N.S. Lujan </t>
  </si>
  <si>
    <t>San Lorenzo</t>
  </si>
  <si>
    <t>AMT 7</t>
  </si>
  <si>
    <t>Estudiantes A</t>
  </si>
  <si>
    <t>Maristas Lugano</t>
  </si>
  <si>
    <t>San Luis LP</t>
  </si>
  <si>
    <t>Sta Barbara</t>
  </si>
  <si>
    <t xml:space="preserve">El Carmen </t>
  </si>
  <si>
    <t>Mamis Capital 8 de Mayo</t>
  </si>
  <si>
    <t>2--1</t>
  </si>
  <si>
    <t>0--3</t>
  </si>
  <si>
    <t>2--2</t>
  </si>
  <si>
    <t>0--0</t>
  </si>
  <si>
    <t>1--2</t>
  </si>
  <si>
    <t>0--2</t>
  </si>
  <si>
    <t>0--1</t>
  </si>
  <si>
    <t>1--0</t>
  </si>
  <si>
    <t>3--0</t>
  </si>
  <si>
    <t>0--4</t>
  </si>
  <si>
    <t>1--1</t>
  </si>
  <si>
    <t>6--0</t>
  </si>
  <si>
    <t>0--3 (W.O.)</t>
  </si>
  <si>
    <t>3-0 (W.O.)</t>
  </si>
  <si>
    <t>3--0 (W.O.)</t>
  </si>
</sst>
</file>

<file path=xl/styles.xml><?xml version="1.0" encoding="utf-8"?>
<styleSheet xmlns="http://schemas.openxmlformats.org/spreadsheetml/2006/main">
  <numFmts count="1">
    <numFmt numFmtId="170" formatCode="_-* #,##0.00\ &quot;€&quot;_-;\-* #,##0.00\ &quot;€&quot;_-;_-* &quot;-&quot;??\ &quot;€&quot;_-;_-@_-"/>
  </numFmts>
  <fonts count="37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70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0" xfId="0" applyFont="1" applyBorder="1"/>
    <xf numFmtId="0" fontId="7" fillId="24" borderId="13" xfId="0" applyFont="1" applyFill="1" applyBorder="1"/>
    <xf numFmtId="0" fontId="10" fillId="0" borderId="0" xfId="0" applyFont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0" fontId="34" fillId="0" borderId="0" xfId="0" applyFont="1"/>
    <xf numFmtId="49" fontId="35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0" fontId="5" fillId="25" borderId="21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0" fillId="25" borderId="0" xfId="0" applyFill="1" applyAlignment="1">
      <alignment horizontal="right"/>
    </xf>
    <xf numFmtId="0" fontId="6" fillId="25" borderId="23" xfId="0" applyFont="1" applyFill="1" applyBorder="1" applyAlignment="1"/>
    <xf numFmtId="0" fontId="6" fillId="25" borderId="24" xfId="0" applyFont="1" applyFill="1" applyBorder="1" applyAlignment="1"/>
    <xf numFmtId="0" fontId="6" fillId="25" borderId="25" xfId="0" applyFont="1" applyFill="1" applyBorder="1" applyAlignment="1">
      <alignment horizontal="left"/>
    </xf>
    <xf numFmtId="0" fontId="0" fillId="25" borderId="0" xfId="0" applyFill="1"/>
    <xf numFmtId="0" fontId="7" fillId="0" borderId="23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 vertical="center"/>
    </xf>
    <xf numFmtId="0" fontId="5" fillId="25" borderId="30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 vertical="center"/>
    </xf>
    <xf numFmtId="0" fontId="5" fillId="25" borderId="32" xfId="0" applyFont="1" applyFill="1" applyBorder="1" applyAlignment="1">
      <alignment horizontal="center" vertical="center"/>
    </xf>
    <xf numFmtId="0" fontId="7" fillId="26" borderId="33" xfId="0" applyFont="1" applyFill="1" applyBorder="1" applyAlignment="1">
      <alignment horizontal="center" vertical="center"/>
    </xf>
    <xf numFmtId="0" fontId="5" fillId="26" borderId="31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25" borderId="36" xfId="0" applyFont="1" applyFill="1" applyBorder="1" applyAlignment="1">
      <alignment horizontal="center" vertical="center"/>
    </xf>
    <xf numFmtId="0" fontId="5" fillId="25" borderId="37" xfId="0" applyFont="1" applyFill="1" applyBorder="1" applyAlignment="1">
      <alignment horizontal="center" vertical="center"/>
    </xf>
    <xf numFmtId="0" fontId="5" fillId="25" borderId="38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32" xfId="0" applyBorder="1" applyAlignment="1">
      <alignment horizontal="center"/>
    </xf>
    <xf numFmtId="0" fontId="5" fillId="26" borderId="38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36" fillId="25" borderId="23" xfId="0" applyFont="1" applyFill="1" applyBorder="1" applyAlignment="1">
      <alignment horizontal="center" vertical="center"/>
    </xf>
    <xf numFmtId="0" fontId="36" fillId="25" borderId="24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" fontId="5" fillId="25" borderId="35" xfId="0" applyNumberFormat="1" applyFont="1" applyFill="1" applyBorder="1" applyAlignment="1">
      <alignment horizontal="center" vertical="center"/>
    </xf>
    <xf numFmtId="0" fontId="5" fillId="26" borderId="34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266700</xdr:rowOff>
    </xdr:from>
    <xdr:to>
      <xdr:col>6</xdr:col>
      <xdr:colOff>318655</xdr:colOff>
      <xdr:row>2</xdr:row>
      <xdr:rowOff>381000</xdr:rowOff>
    </xdr:to>
    <xdr:pic>
      <xdr:nvPicPr>
        <xdr:cNvPr id="4217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0" y="628650"/>
          <a:ext cx="13525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218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11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4219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3525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352425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220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771775" y="28575"/>
          <a:ext cx="1323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9535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953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9537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9538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9539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9540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9541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9542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543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9544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9545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9546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9547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9548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9549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9550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9551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9552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9553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9554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9555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9556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9557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9558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9559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9560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9561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9562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9563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9564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9565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9566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9567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9568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9569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9570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9571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9572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9573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9574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9575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9576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9577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9578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9579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9580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9581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9582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9583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9584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9585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9586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9587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9588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9589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9590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9591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9592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959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959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959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959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959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959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959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960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960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960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0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960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960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960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0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0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857250</xdr:colOff>
      <xdr:row>172</xdr:row>
      <xdr:rowOff>76200</xdr:rowOff>
    </xdr:to>
    <xdr:pic>
      <xdr:nvPicPr>
        <xdr:cNvPr id="960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6133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847725</xdr:colOff>
      <xdr:row>172</xdr:row>
      <xdr:rowOff>76200</xdr:rowOff>
    </xdr:to>
    <xdr:pic>
      <xdr:nvPicPr>
        <xdr:cNvPr id="961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61335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47625</xdr:rowOff>
    </xdr:to>
    <xdr:pic>
      <xdr:nvPicPr>
        <xdr:cNvPr id="961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109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847725</xdr:colOff>
      <xdr:row>191</xdr:row>
      <xdr:rowOff>47625</xdr:rowOff>
    </xdr:to>
    <xdr:pic>
      <xdr:nvPicPr>
        <xdr:cNvPr id="961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10902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1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1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76200</xdr:rowOff>
    </xdr:to>
    <xdr:pic>
      <xdr:nvPicPr>
        <xdr:cNvPr id="961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857250</xdr:colOff>
      <xdr:row>191</xdr:row>
      <xdr:rowOff>76200</xdr:rowOff>
    </xdr:to>
    <xdr:pic>
      <xdr:nvPicPr>
        <xdr:cNvPr id="961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1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1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1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962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2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962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2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2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2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2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2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2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2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3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3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3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3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3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3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3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3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3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3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4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41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42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43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44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45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46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47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48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49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50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51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52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53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54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55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56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57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58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59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60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61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62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63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664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65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66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67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68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69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670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9671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9672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9673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9674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9675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9676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9677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9678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9679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9680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9681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9682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9683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9684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9685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9686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9687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06133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9688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89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9690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91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92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93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94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95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96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97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98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699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700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701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702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703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9704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4" zoomScale="110" zoomScaleNormal="110" workbookViewId="0">
      <selection activeCell="M11" sqref="M11"/>
    </sheetView>
  </sheetViews>
  <sheetFormatPr baseColWidth="10" defaultRowHeight="12.75"/>
  <cols>
    <col min="1" max="1" width="6" style="28" customWidth="1"/>
    <col min="2" max="2" width="14.5703125" style="25" customWidth="1"/>
    <col min="3" max="3" width="6.7109375" customWidth="1"/>
    <col min="4" max="4" width="15.5703125" bestFit="1" customWidth="1"/>
    <col min="5" max="5" width="13.42578125" style="25" customWidth="1"/>
    <col min="6" max="6" width="7.28515625" customWidth="1"/>
    <col min="7" max="7" width="13" style="25" bestFit="1" customWidth="1"/>
    <col min="8" max="8" width="18.28515625" style="25" customWidth="1"/>
    <col min="9" max="9" width="7.28515625" customWidth="1"/>
    <col min="10" max="10" width="15.5703125" style="25" bestFit="1" customWidth="1"/>
    <col min="11" max="11" width="13.7109375" style="25" bestFit="1" customWidth="1"/>
    <col min="12" max="12" width="6.85546875" customWidth="1"/>
    <col min="13" max="13" width="15.5703125" style="25" bestFit="1" customWidth="1"/>
    <col min="14" max="14" width="13.85546875" style="25" customWidth="1"/>
  </cols>
  <sheetData>
    <row r="1" spans="1:14" ht="28.5" customHeight="1" thickBot="1">
      <c r="F1" s="34"/>
      <c r="H1" s="37" t="s">
        <v>21</v>
      </c>
      <c r="I1" s="33"/>
      <c r="J1" s="38"/>
      <c r="K1" s="38"/>
      <c r="L1" s="38"/>
    </row>
    <row r="2" spans="1:14" ht="28.5" customHeight="1" thickBot="1">
      <c r="H2" s="37" t="s">
        <v>22</v>
      </c>
      <c r="I2" s="36"/>
      <c r="J2" s="46" t="s">
        <v>24</v>
      </c>
      <c r="K2" s="55" t="s">
        <v>25</v>
      </c>
    </row>
    <row r="3" spans="1:14" ht="35.25" customHeight="1" thickBot="1">
      <c r="F3" s="35"/>
      <c r="H3" s="37" t="s">
        <v>23</v>
      </c>
      <c r="I3" s="36"/>
      <c r="J3" s="75" t="s">
        <v>48</v>
      </c>
      <c r="K3" s="76"/>
      <c r="L3" s="76"/>
      <c r="M3" s="77"/>
    </row>
    <row r="4" spans="1:14" s="45" customFormat="1" ht="18" customHeight="1" thickBot="1">
      <c r="A4" s="41"/>
      <c r="B4" s="42" t="s">
        <v>8</v>
      </c>
      <c r="C4" s="43"/>
      <c r="D4" s="44">
        <v>1</v>
      </c>
      <c r="E4" s="42" t="s">
        <v>8</v>
      </c>
      <c r="F4" s="43"/>
      <c r="G4" s="44">
        <v>2</v>
      </c>
      <c r="H4" s="42" t="s">
        <v>8</v>
      </c>
      <c r="I4" s="43"/>
      <c r="J4" s="44">
        <v>3</v>
      </c>
      <c r="K4" s="42" t="s">
        <v>8</v>
      </c>
      <c r="L4" s="43"/>
      <c r="M4" s="44">
        <v>4</v>
      </c>
    </row>
    <row r="5" spans="1:14" ht="18" customHeight="1" thickBot="1">
      <c r="B5" s="72" t="s">
        <v>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/>
    </row>
    <row r="6" spans="1:14" ht="36" customHeight="1">
      <c r="A6" s="47" t="s">
        <v>10</v>
      </c>
      <c r="B6" s="51" t="s">
        <v>33</v>
      </c>
      <c r="C6" s="61" t="s">
        <v>54</v>
      </c>
      <c r="D6" s="61" t="s">
        <v>34</v>
      </c>
      <c r="E6" s="65" t="s">
        <v>35</v>
      </c>
      <c r="F6" s="80" t="s">
        <v>49</v>
      </c>
      <c r="G6" s="61" t="s">
        <v>28</v>
      </c>
      <c r="H6" s="61" t="s">
        <v>29</v>
      </c>
      <c r="I6" s="61" t="s">
        <v>55</v>
      </c>
      <c r="J6" s="61" t="s">
        <v>30</v>
      </c>
      <c r="K6" s="61" t="s">
        <v>31</v>
      </c>
      <c r="L6" s="61" t="s">
        <v>50</v>
      </c>
      <c r="M6" s="52" t="s">
        <v>32</v>
      </c>
      <c r="N6"/>
    </row>
    <row r="7" spans="1:14" ht="33.75" customHeight="1">
      <c r="A7" s="48" t="s">
        <v>12</v>
      </c>
      <c r="B7" s="56" t="s">
        <v>40</v>
      </c>
      <c r="C7" s="81" t="s">
        <v>61</v>
      </c>
      <c r="D7" s="60" t="s">
        <v>41</v>
      </c>
      <c r="E7" s="65" t="s">
        <v>26</v>
      </c>
      <c r="F7" s="58" t="s">
        <v>52</v>
      </c>
      <c r="G7" s="58" t="s">
        <v>27</v>
      </c>
      <c r="H7" s="60" t="s">
        <v>36</v>
      </c>
      <c r="I7" s="60" t="s">
        <v>51</v>
      </c>
      <c r="J7" s="60" t="s">
        <v>37</v>
      </c>
      <c r="K7" s="60" t="s">
        <v>38</v>
      </c>
      <c r="L7" s="60" t="s">
        <v>54</v>
      </c>
      <c r="M7" s="57" t="s">
        <v>39</v>
      </c>
      <c r="N7"/>
    </row>
    <row r="8" spans="1:14" ht="34.5" customHeight="1">
      <c r="A8" s="48" t="s">
        <v>13</v>
      </c>
      <c r="B8" s="53" t="s">
        <v>33</v>
      </c>
      <c r="C8" s="58" t="s">
        <v>53</v>
      </c>
      <c r="D8" s="58" t="s">
        <v>35</v>
      </c>
      <c r="E8" s="69" t="s">
        <v>42</v>
      </c>
      <c r="F8" s="81" t="s">
        <v>61</v>
      </c>
      <c r="G8" s="60" t="s">
        <v>43</v>
      </c>
      <c r="H8" s="60" t="s">
        <v>44</v>
      </c>
      <c r="I8" s="60" t="s">
        <v>54</v>
      </c>
      <c r="J8" s="60" t="s">
        <v>45</v>
      </c>
      <c r="K8" s="58" t="s">
        <v>32</v>
      </c>
      <c r="L8" s="58" t="s">
        <v>56</v>
      </c>
      <c r="M8" s="54" t="s">
        <v>34</v>
      </c>
      <c r="N8"/>
    </row>
    <row r="9" spans="1:14" ht="30" customHeight="1">
      <c r="A9" s="48" t="s">
        <v>14</v>
      </c>
      <c r="B9" s="53" t="s">
        <v>47</v>
      </c>
      <c r="C9" s="58" t="s">
        <v>57</v>
      </c>
      <c r="D9" s="58" t="s">
        <v>31</v>
      </c>
      <c r="E9" s="65" t="s">
        <v>28</v>
      </c>
      <c r="F9" s="58" t="s">
        <v>49</v>
      </c>
      <c r="G9" s="64" t="s">
        <v>46</v>
      </c>
      <c r="H9" s="58" t="s">
        <v>27</v>
      </c>
      <c r="I9" s="58" t="s">
        <v>55</v>
      </c>
      <c r="J9" s="58" t="s">
        <v>34</v>
      </c>
      <c r="K9" s="58" t="s">
        <v>26</v>
      </c>
      <c r="L9" s="58" t="s">
        <v>54</v>
      </c>
      <c r="M9" s="54" t="s">
        <v>35</v>
      </c>
      <c r="N9"/>
    </row>
    <row r="10" spans="1:14" ht="31.5" customHeight="1">
      <c r="A10" s="48" t="s">
        <v>15</v>
      </c>
      <c r="B10" s="56" t="s">
        <v>44</v>
      </c>
      <c r="C10" s="81" t="s">
        <v>62</v>
      </c>
      <c r="D10" s="60" t="s">
        <v>40</v>
      </c>
      <c r="E10" s="69" t="s">
        <v>43</v>
      </c>
      <c r="F10" s="60" t="s">
        <v>53</v>
      </c>
      <c r="G10" s="60" t="s">
        <v>36</v>
      </c>
      <c r="H10" s="60" t="s">
        <v>37</v>
      </c>
      <c r="I10" s="60" t="s">
        <v>52</v>
      </c>
      <c r="J10" s="60" t="s">
        <v>38</v>
      </c>
      <c r="K10" s="60" t="s">
        <v>45</v>
      </c>
      <c r="L10" s="60" t="s">
        <v>60</v>
      </c>
      <c r="M10" s="57" t="s">
        <v>41</v>
      </c>
      <c r="N10"/>
    </row>
    <row r="11" spans="1:14" ht="36" customHeight="1">
      <c r="A11" s="48" t="s">
        <v>9</v>
      </c>
      <c r="B11" s="53" t="s">
        <v>33</v>
      </c>
      <c r="C11" s="58" t="s">
        <v>58</v>
      </c>
      <c r="D11" s="58" t="s">
        <v>47</v>
      </c>
      <c r="E11" s="69" t="s">
        <v>39</v>
      </c>
      <c r="F11" s="81" t="s">
        <v>63</v>
      </c>
      <c r="G11" s="60" t="s">
        <v>40</v>
      </c>
      <c r="H11" s="58" t="s">
        <v>34</v>
      </c>
      <c r="I11" s="58" t="s">
        <v>59</v>
      </c>
      <c r="J11" s="58" t="s">
        <v>35</v>
      </c>
      <c r="K11" s="58" t="s">
        <v>46</v>
      </c>
      <c r="L11" s="58" t="s">
        <v>55</v>
      </c>
      <c r="M11" s="54" t="s">
        <v>26</v>
      </c>
      <c r="N11"/>
    </row>
    <row r="12" spans="1:14" ht="37.5" customHeight="1">
      <c r="A12" s="48" t="s">
        <v>16</v>
      </c>
      <c r="B12" s="53" t="s">
        <v>31</v>
      </c>
      <c r="C12" s="58" t="s">
        <v>52</v>
      </c>
      <c r="D12" s="58" t="s">
        <v>28</v>
      </c>
      <c r="E12" s="69" t="s">
        <v>42</v>
      </c>
      <c r="F12" s="81" t="s">
        <v>61</v>
      </c>
      <c r="G12" s="60" t="s">
        <v>45</v>
      </c>
      <c r="H12" s="65" t="s">
        <v>32</v>
      </c>
      <c r="I12" s="58" t="s">
        <v>60</v>
      </c>
      <c r="J12" s="58" t="s">
        <v>27</v>
      </c>
      <c r="K12" s="60" t="s">
        <v>44</v>
      </c>
      <c r="L12" s="60" t="s">
        <v>56</v>
      </c>
      <c r="M12" s="57" t="s">
        <v>41</v>
      </c>
      <c r="N12"/>
    </row>
    <row r="13" spans="1:14" ht="36" customHeight="1">
      <c r="A13" s="49" t="s">
        <v>17</v>
      </c>
      <c r="B13" s="56" t="s">
        <v>39</v>
      </c>
      <c r="C13" s="60" t="s">
        <v>52</v>
      </c>
      <c r="D13" s="60" t="s">
        <v>45</v>
      </c>
      <c r="E13" s="69" t="s">
        <v>38</v>
      </c>
      <c r="F13" s="60" t="s">
        <v>56</v>
      </c>
      <c r="G13" s="60" t="s">
        <v>43</v>
      </c>
      <c r="H13" s="60" t="s">
        <v>40</v>
      </c>
      <c r="I13" s="81" t="s">
        <v>61</v>
      </c>
      <c r="J13" s="60" t="s">
        <v>37</v>
      </c>
      <c r="K13" s="60" t="s">
        <v>36</v>
      </c>
      <c r="L13" s="81" t="s">
        <v>63</v>
      </c>
      <c r="M13" s="57" t="s">
        <v>42</v>
      </c>
      <c r="N13"/>
    </row>
    <row r="14" spans="1:14" ht="30.75" customHeight="1">
      <c r="A14" s="49" t="s">
        <v>18</v>
      </c>
      <c r="B14" s="53"/>
      <c r="C14" s="59"/>
      <c r="D14" s="58"/>
      <c r="E14" s="65"/>
      <c r="F14" s="59"/>
      <c r="G14" s="58"/>
      <c r="H14" s="66"/>
      <c r="I14" s="67"/>
      <c r="J14" s="66"/>
      <c r="K14" s="66"/>
      <c r="L14" s="67"/>
      <c r="M14" s="68"/>
      <c r="N14"/>
    </row>
    <row r="15" spans="1:14" ht="36" customHeight="1">
      <c r="A15" s="49" t="s">
        <v>19</v>
      </c>
      <c r="B15" s="71"/>
      <c r="C15" s="67"/>
      <c r="D15" s="67"/>
      <c r="H15" s="58"/>
      <c r="I15" s="59"/>
      <c r="J15" s="58"/>
      <c r="K15" s="58"/>
      <c r="L15" s="59"/>
      <c r="M15" s="54"/>
      <c r="N15"/>
    </row>
    <row r="16" spans="1:14" ht="36" customHeight="1" thickBot="1">
      <c r="A16" s="50" t="s">
        <v>11</v>
      </c>
      <c r="B16" s="39"/>
      <c r="C16" s="62" t="s">
        <v>7</v>
      </c>
      <c r="D16" s="63"/>
      <c r="E16" s="70"/>
      <c r="F16" s="62" t="s">
        <v>7</v>
      </c>
      <c r="G16" s="63"/>
      <c r="H16" s="63"/>
      <c r="I16" s="62" t="s">
        <v>7</v>
      </c>
      <c r="J16" s="63"/>
      <c r="K16" s="63"/>
      <c r="L16" s="62" t="s">
        <v>7</v>
      </c>
      <c r="M16" s="40"/>
      <c r="N16"/>
    </row>
  </sheetData>
  <mergeCells count="2">
    <mergeCell ref="B5:M5"/>
    <mergeCell ref="J3:M3"/>
  </mergeCells>
  <phoneticPr fontId="10" type="noConversion"/>
  <pageMargins left="0.19685039370078741" right="0.19685039370078741" top="0.39370078740157483" bottom="0.39370078740157483" header="0.11811023622047245" footer="0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workbookViewId="0">
      <selection activeCell="B212" sqref="B212"/>
    </sheetView>
  </sheetViews>
  <sheetFormatPr baseColWidth="10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>
      <c r="A1" s="6"/>
      <c r="B1" s="29" t="str">
        <f>IF(Fixture!J3="Futbol","FUTBOL","")</f>
        <v/>
      </c>
      <c r="C1" s="30" t="str">
        <f>IF(Fixture!J3="Hockey","HOCKEY","")</f>
        <v/>
      </c>
      <c r="D1" s="3"/>
      <c r="E1" s="1"/>
      <c r="F1" s="6"/>
      <c r="G1" s="18" t="str">
        <f>B1</f>
        <v/>
      </c>
      <c r="H1" s="31" t="str">
        <f>$C$1</f>
        <v/>
      </c>
      <c r="I1" s="6"/>
      <c r="J1" s="18" t="str">
        <f>B1</f>
        <v/>
      </c>
      <c r="K1" s="31" t="str">
        <f>$C$1</f>
        <v/>
      </c>
      <c r="L1" s="3"/>
      <c r="M1" s="1"/>
      <c r="N1" s="6"/>
      <c r="O1" s="18" t="str">
        <f>B1</f>
        <v/>
      </c>
      <c r="P1" s="31" t="str">
        <f>$C$1</f>
        <v/>
      </c>
      <c r="R1" s="1"/>
    </row>
    <row r="2" spans="1:18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1"/>
    </row>
    <row r="3" spans="1:18">
      <c r="A3" s="7"/>
      <c r="B3" s="15" t="s">
        <v>3</v>
      </c>
      <c r="C3" s="26">
        <f>Fixture!$M$3</f>
        <v>0</v>
      </c>
      <c r="D3" s="1"/>
      <c r="E3" s="1"/>
      <c r="F3" s="7"/>
      <c r="G3" s="15" t="s">
        <v>3</v>
      </c>
      <c r="H3" s="26">
        <f>Fixture!$M$3</f>
        <v>0</v>
      </c>
      <c r="I3" s="7"/>
      <c r="J3" s="15" t="s">
        <v>3</v>
      </c>
      <c r="K3" s="26">
        <f>Fixture!$M$3</f>
        <v>0</v>
      </c>
      <c r="L3" s="1"/>
      <c r="M3" s="1"/>
      <c r="N3" s="7"/>
      <c r="O3" s="15" t="s">
        <v>3</v>
      </c>
      <c r="P3" s="26">
        <f>Fixture!$M$3</f>
        <v>0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2" t="s">
        <v>20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Q6" s="5"/>
      <c r="R6" s="5"/>
    </row>
    <row r="7" spans="1:18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>Fixture!E7</f>
        <v>Ferro A</v>
      </c>
      <c r="B9" s="1"/>
      <c r="C9" s="8"/>
      <c r="D9" s="1"/>
      <c r="E9" s="1"/>
      <c r="F9" s="23" t="str">
        <f>Fixture!E6</f>
        <v>Sosiego</v>
      </c>
      <c r="G9" s="1"/>
      <c r="H9" s="8"/>
      <c r="I9" s="23" t="str">
        <f>Fixture!H6</f>
        <v>Sta. Barbara</v>
      </c>
      <c r="J9" s="1"/>
      <c r="K9" s="8"/>
      <c r="L9" s="1"/>
      <c r="M9" s="1"/>
      <c r="N9" s="23" t="str">
        <f>Fixture!K6</f>
        <v>SAGAB Rojo</v>
      </c>
      <c r="O9" s="1"/>
      <c r="P9" s="8"/>
      <c r="R9" s="1"/>
    </row>
    <row r="10" spans="1:18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78" t="s">
        <v>1</v>
      </c>
      <c r="B12" s="79"/>
      <c r="C12" s="8"/>
      <c r="D12" s="1"/>
      <c r="E12" s="1"/>
      <c r="F12" s="78" t="s">
        <v>1</v>
      </c>
      <c r="G12" s="79"/>
      <c r="H12" s="8"/>
      <c r="I12" s="78" t="s">
        <v>1</v>
      </c>
      <c r="J12" s="79"/>
      <c r="K12" s="8"/>
      <c r="L12" s="1"/>
      <c r="M12" s="1"/>
      <c r="N12" s="78" t="s">
        <v>1</v>
      </c>
      <c r="O12" s="79"/>
      <c r="P12" s="8"/>
      <c r="R12" s="1"/>
    </row>
    <row r="13" spans="1:18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 t="str">
        <f>Fixture!G7</f>
        <v>CEGA Sport</v>
      </c>
      <c r="B15" s="1"/>
      <c r="C15" s="8"/>
      <c r="D15" s="1"/>
      <c r="E15" s="1"/>
      <c r="F15" s="23" t="str">
        <f>Fixture!G6</f>
        <v>Porteñas</v>
      </c>
      <c r="G15" s="1"/>
      <c r="H15" s="8"/>
      <c r="I15" s="23" t="str">
        <f>Fixture!J6</f>
        <v>El Carmen</v>
      </c>
      <c r="J15" s="1"/>
      <c r="K15" s="8"/>
      <c r="L15" s="1"/>
      <c r="M15" s="1"/>
      <c r="N15" s="23" t="str">
        <f>Fixture!M6</f>
        <v>San Agustín</v>
      </c>
      <c r="O15" s="1"/>
      <c r="P15" s="8"/>
      <c r="R15" s="1"/>
    </row>
    <row r="16" spans="1:18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 t="str">
        <f>B1</f>
        <v/>
      </c>
      <c r="C20" s="31" t="str">
        <f>$C$1</f>
        <v/>
      </c>
      <c r="D20" s="3"/>
      <c r="E20" s="1"/>
      <c r="F20" s="6"/>
      <c r="G20" s="18" t="str">
        <f>B1</f>
        <v/>
      </c>
      <c r="H20" s="31" t="str">
        <f>$C$1</f>
        <v/>
      </c>
      <c r="I20" s="6"/>
      <c r="J20" s="18" t="str">
        <f>B1</f>
        <v/>
      </c>
      <c r="K20" s="31" t="str">
        <f>$C$1</f>
        <v/>
      </c>
      <c r="L20" s="3"/>
      <c r="M20" s="1"/>
      <c r="N20" s="6"/>
      <c r="O20" s="18" t="str">
        <f>B1</f>
        <v/>
      </c>
      <c r="P20" s="31" t="str">
        <f>$C$1</f>
        <v/>
      </c>
      <c r="R20" s="1"/>
    </row>
    <row r="21" spans="1:18">
      <c r="A21" s="7"/>
      <c r="B21" s="20" t="s">
        <v>5</v>
      </c>
      <c r="C21" s="27" t="str">
        <f>Fixture!$A$7</f>
        <v>9,30 hs</v>
      </c>
      <c r="D21" s="1"/>
      <c r="E21" s="1"/>
      <c r="F21" s="7"/>
      <c r="G21" s="15" t="s">
        <v>5</v>
      </c>
      <c r="H21" s="27" t="str">
        <f>Fixture!$A$7</f>
        <v>9,30 hs</v>
      </c>
      <c r="I21" s="7"/>
      <c r="J21" s="20" t="s">
        <v>5</v>
      </c>
      <c r="K21" s="27" t="str">
        <f>Fixture!$A$7</f>
        <v>9,30 hs</v>
      </c>
      <c r="L21" s="1"/>
      <c r="M21" s="1"/>
      <c r="N21" s="7"/>
      <c r="O21" s="15" t="s">
        <v>5</v>
      </c>
      <c r="P21" s="27" t="str">
        <f>Fixture!$A$7</f>
        <v>9,30 hs</v>
      </c>
      <c r="R21" s="1"/>
    </row>
    <row r="22" spans="1:18">
      <c r="A22" s="7"/>
      <c r="B22" s="20" t="s">
        <v>3</v>
      </c>
      <c r="C22" s="26">
        <f>Fixture!$M$3</f>
        <v>0</v>
      </c>
      <c r="D22" s="1"/>
      <c r="E22" s="1"/>
      <c r="F22" s="7"/>
      <c r="G22" s="15" t="s">
        <v>3</v>
      </c>
      <c r="H22" s="26">
        <f>Fixture!$M$3</f>
        <v>0</v>
      </c>
      <c r="I22" s="7"/>
      <c r="J22" s="20" t="s">
        <v>3</v>
      </c>
      <c r="K22" s="26">
        <f>Fixture!$M$3</f>
        <v>0</v>
      </c>
      <c r="L22" s="1"/>
      <c r="M22" s="1"/>
      <c r="N22" s="7"/>
      <c r="O22" s="15" t="s">
        <v>3</v>
      </c>
      <c r="P22" s="26">
        <f>Fixture!$M$3</f>
        <v>0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Q25" s="5"/>
      <c r="R25" s="5"/>
    </row>
    <row r="26" spans="1:18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tr">
        <f>Fixture!B6</f>
        <v>CISSAB A</v>
      </c>
      <c r="B28" s="1"/>
      <c r="C28" s="8"/>
      <c r="D28" s="1"/>
      <c r="E28" s="1"/>
      <c r="F28" s="23" t="str">
        <f>Fixture!B8</f>
        <v>CISSAB A</v>
      </c>
      <c r="G28" s="1"/>
      <c r="H28" s="8"/>
      <c r="I28" s="23" t="str">
        <f>Fixture!H7</f>
        <v>Las Hienas</v>
      </c>
      <c r="J28" s="1"/>
      <c r="K28" s="8"/>
      <c r="L28" s="1"/>
      <c r="M28" s="1"/>
      <c r="N28" s="23" t="str">
        <f>Fixture!K7</f>
        <v>Estudiantes D</v>
      </c>
      <c r="O28" s="1"/>
      <c r="P28" s="8"/>
      <c r="R28" s="1"/>
    </row>
    <row r="29" spans="1:18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78" t="s">
        <v>1</v>
      </c>
      <c r="B31" s="79"/>
      <c r="C31" s="8"/>
      <c r="D31" s="1"/>
      <c r="E31" s="1"/>
      <c r="F31" s="78" t="s">
        <v>1</v>
      </c>
      <c r="G31" s="79"/>
      <c r="H31" s="8"/>
      <c r="I31" s="78" t="s">
        <v>1</v>
      </c>
      <c r="J31" s="79"/>
      <c r="K31" s="8"/>
      <c r="L31" s="1"/>
      <c r="M31" s="1"/>
      <c r="N31" s="78" t="s">
        <v>1</v>
      </c>
      <c r="O31" s="79"/>
      <c r="P31" s="8"/>
      <c r="R31" s="1"/>
    </row>
    <row r="32" spans="1:18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 t="str">
        <f>Fixture!$D6</f>
        <v>Agüero</v>
      </c>
      <c r="B34" s="1"/>
      <c r="C34" s="8"/>
      <c r="D34" s="1"/>
      <c r="E34" s="1"/>
      <c r="F34" s="23" t="str">
        <f>Fixture!D8</f>
        <v>Sosiego</v>
      </c>
      <c r="G34" s="1"/>
      <c r="H34" s="8"/>
      <c r="I34" s="23" t="str">
        <f>Fixture!J7</f>
        <v>DAOM B</v>
      </c>
      <c r="J34" s="1"/>
      <c r="K34" s="8"/>
      <c r="L34" s="1"/>
      <c r="M34" s="1"/>
      <c r="N34" s="23" t="str">
        <f>Fixture!M7</f>
        <v>SAGAB Negro</v>
      </c>
      <c r="O34" s="1"/>
      <c r="P34" s="8"/>
      <c r="R34" s="1"/>
    </row>
    <row r="35" spans="1:18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 t="str">
        <f>B1</f>
        <v/>
      </c>
      <c r="C39" s="31" t="str">
        <f>$C$1</f>
        <v/>
      </c>
      <c r="D39" s="3"/>
      <c r="E39" s="1"/>
      <c r="F39" s="6"/>
      <c r="G39" s="18" t="str">
        <f>B1</f>
        <v/>
      </c>
      <c r="H39" s="31" t="str">
        <f>$C$1</f>
        <v/>
      </c>
      <c r="I39" s="6"/>
      <c r="J39" s="18" t="str">
        <f>B1</f>
        <v/>
      </c>
      <c r="K39" s="31" t="str">
        <f>$C$1</f>
        <v/>
      </c>
      <c r="L39" s="3"/>
      <c r="M39" s="1"/>
      <c r="N39" s="6"/>
      <c r="O39" s="18" t="str">
        <f>B1</f>
        <v/>
      </c>
      <c r="P39" s="31" t="str">
        <f>$C$1</f>
        <v/>
      </c>
      <c r="R39" s="1"/>
    </row>
    <row r="40" spans="1:18">
      <c r="A40" s="7"/>
      <c r="B40" s="15" t="s">
        <v>5</v>
      </c>
      <c r="C40" s="27" t="str">
        <f>Fixture!$A$8</f>
        <v>10 hs</v>
      </c>
      <c r="D40" s="1"/>
      <c r="E40" s="1"/>
      <c r="F40" s="7"/>
      <c r="G40" s="15" t="s">
        <v>5</v>
      </c>
      <c r="H40" s="27" t="str">
        <f>Fixture!$A$8</f>
        <v>10 hs</v>
      </c>
      <c r="I40" s="7"/>
      <c r="J40" s="15" t="s">
        <v>5</v>
      </c>
      <c r="K40" s="27" t="str">
        <f>Fixture!$A$8</f>
        <v>10 hs</v>
      </c>
      <c r="L40" s="1"/>
      <c r="M40" s="1"/>
      <c r="N40" s="7"/>
      <c r="O40" s="15" t="s">
        <v>5</v>
      </c>
      <c r="P40" s="27" t="str">
        <f>Fixture!$A$8</f>
        <v>10 hs</v>
      </c>
      <c r="R40" s="1"/>
    </row>
    <row r="41" spans="1:18">
      <c r="A41" s="7"/>
      <c r="B41" s="15" t="s">
        <v>3</v>
      </c>
      <c r="C41" s="26">
        <f>Fixture!$M$3</f>
        <v>0</v>
      </c>
      <c r="D41" s="1"/>
      <c r="E41" s="1"/>
      <c r="F41" s="7"/>
      <c r="G41" s="15" t="s">
        <v>3</v>
      </c>
      <c r="H41" s="26">
        <f>Fixture!$M$3</f>
        <v>0</v>
      </c>
      <c r="I41" s="7"/>
      <c r="J41" s="15" t="s">
        <v>3</v>
      </c>
      <c r="K41" s="26">
        <f>Fixture!$M$3</f>
        <v>0</v>
      </c>
      <c r="L41" s="1"/>
      <c r="M41" s="1"/>
      <c r="N41" s="7"/>
      <c r="O41" s="15" t="s">
        <v>3</v>
      </c>
      <c r="P41" s="26">
        <f>Fixture!$M$3</f>
        <v>0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Q44" s="5"/>
      <c r="R44" s="5"/>
    </row>
    <row r="45" spans="1:18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 t="str">
        <f>Fixture!B$7</f>
        <v xml:space="preserve">N.S. Lujan </v>
      </c>
      <c r="B47" s="1"/>
      <c r="C47" s="8"/>
      <c r="D47" s="1"/>
      <c r="E47" s="1"/>
      <c r="F47" s="23" t="str">
        <f>Fixture!E$8</f>
        <v>AMT 7</v>
      </c>
      <c r="G47" s="1"/>
      <c r="H47" s="8"/>
      <c r="I47" s="23" t="str">
        <f>Fixture!H$8</f>
        <v>Maristas Lugano</v>
      </c>
      <c r="J47" s="1"/>
      <c r="K47" s="8"/>
      <c r="L47" s="1"/>
      <c r="M47" s="1"/>
      <c r="N47" s="23" t="str">
        <f>Fixture!E$9</f>
        <v>Porteñas</v>
      </c>
      <c r="O47" s="1"/>
      <c r="P47" s="8"/>
      <c r="R47" s="1"/>
    </row>
    <row r="48" spans="1:18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78" t="s">
        <v>1</v>
      </c>
      <c r="B50" s="79"/>
      <c r="C50" s="8"/>
      <c r="D50" s="1"/>
      <c r="E50" s="1"/>
      <c r="F50" s="78" t="s">
        <v>1</v>
      </c>
      <c r="G50" s="79"/>
      <c r="H50" s="8"/>
      <c r="I50" s="78" t="s">
        <v>1</v>
      </c>
      <c r="J50" s="79"/>
      <c r="K50" s="8"/>
      <c r="L50" s="1"/>
      <c r="M50" s="1"/>
      <c r="N50" s="78" t="s">
        <v>1</v>
      </c>
      <c r="O50" s="79"/>
      <c r="P50" s="8"/>
      <c r="R50" s="1"/>
    </row>
    <row r="51" spans="1:18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 t="str">
        <f>Fixture!D$7</f>
        <v>San Lorenzo</v>
      </c>
      <c r="B53" s="1"/>
      <c r="C53" s="8"/>
      <c r="D53" s="1"/>
      <c r="E53" s="1"/>
      <c r="F53" s="23" t="str">
        <f>Fixture!G$8</f>
        <v>Estudiantes A</v>
      </c>
      <c r="G53" s="1"/>
      <c r="H53" s="8"/>
      <c r="I53" s="23" t="str">
        <f>Fixture!J$8</f>
        <v>San Luis LP</v>
      </c>
      <c r="J53" s="1"/>
      <c r="K53" s="8"/>
      <c r="L53" s="1"/>
      <c r="M53" s="1"/>
      <c r="N53" s="23" t="str">
        <f>Fixture!G$9</f>
        <v>Sta Barbara</v>
      </c>
      <c r="O53" s="1"/>
      <c r="P53" s="8"/>
      <c r="R53" s="1"/>
    </row>
    <row r="54" spans="1:18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/>
    <row r="59" spans="1:18" ht="15.75" thickTop="1">
      <c r="A59" s="6"/>
      <c r="B59" s="18" t="str">
        <f>B1</f>
        <v/>
      </c>
      <c r="C59" s="31" t="str">
        <f>$C$1</f>
        <v/>
      </c>
      <c r="D59" s="3"/>
      <c r="E59" s="1"/>
      <c r="F59" s="6"/>
      <c r="G59" s="18" t="str">
        <f>B1</f>
        <v/>
      </c>
      <c r="H59" s="31" t="str">
        <f>$C$1</f>
        <v/>
      </c>
      <c r="I59" s="6"/>
      <c r="J59" s="18" t="str">
        <f>B1</f>
        <v/>
      </c>
      <c r="K59" s="31" t="str">
        <f>$C$1</f>
        <v/>
      </c>
      <c r="L59" s="3"/>
      <c r="M59" s="1"/>
      <c r="N59" s="6"/>
      <c r="O59" s="18" t="str">
        <f>B1</f>
        <v/>
      </c>
      <c r="P59" s="31" t="str">
        <f>$C$1</f>
        <v/>
      </c>
    </row>
    <row r="60" spans="1:18">
      <c r="A60" s="7"/>
      <c r="B60" s="15" t="s">
        <v>5</v>
      </c>
      <c r="C60" s="27" t="str">
        <f>Fixture!$A$9</f>
        <v>10,30 hs</v>
      </c>
      <c r="D60" s="1"/>
      <c r="E60" s="1"/>
      <c r="F60" s="13"/>
      <c r="G60" s="15" t="s">
        <v>5</v>
      </c>
      <c r="H60" s="27" t="str">
        <f>Fixture!$A$9</f>
        <v>10,30 hs</v>
      </c>
      <c r="I60" s="7"/>
      <c r="J60" s="15" t="s">
        <v>5</v>
      </c>
      <c r="K60" s="27" t="str">
        <f>Fixture!$A$9</f>
        <v>10,30 hs</v>
      </c>
      <c r="L60" s="1"/>
      <c r="M60" s="1"/>
      <c r="N60" s="13"/>
      <c r="O60" s="15" t="s">
        <v>5</v>
      </c>
      <c r="P60" s="27" t="str">
        <f>Fixture!$A$9</f>
        <v>10,30 hs</v>
      </c>
    </row>
    <row r="61" spans="1:18">
      <c r="A61" s="7"/>
      <c r="B61" s="15" t="s">
        <v>3</v>
      </c>
      <c r="C61" s="26">
        <f>Fixture!$M$3</f>
        <v>0</v>
      </c>
      <c r="D61" s="1"/>
      <c r="E61" s="1"/>
      <c r="F61" s="7"/>
      <c r="G61" s="15" t="s">
        <v>3</v>
      </c>
      <c r="H61" s="26">
        <f>Fixture!$M$3</f>
        <v>0</v>
      </c>
      <c r="I61" s="7"/>
      <c r="J61" s="15" t="s">
        <v>3</v>
      </c>
      <c r="K61" s="26">
        <f>Fixture!$M$3</f>
        <v>0</v>
      </c>
      <c r="L61" s="1"/>
      <c r="M61" s="1"/>
      <c r="N61" s="7"/>
      <c r="O61" s="15" t="s">
        <v>3</v>
      </c>
      <c r="P61" s="26">
        <f>Fixture!$M$3</f>
        <v>0</v>
      </c>
    </row>
    <row r="62" spans="1:18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8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8" ht="15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6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Fixture!B9</f>
        <v xml:space="preserve">El Carmen </v>
      </c>
      <c r="B67" s="1"/>
      <c r="C67" s="8"/>
      <c r="D67" s="1"/>
      <c r="E67" s="1"/>
      <c r="F67" s="23" t="str">
        <f>Fixture!K8</f>
        <v>San Agustín</v>
      </c>
      <c r="G67" s="1"/>
      <c r="H67" s="8"/>
      <c r="I67" s="23" t="str">
        <f>Fixture!H9</f>
        <v>CEGA Sport</v>
      </c>
      <c r="J67" s="1"/>
      <c r="K67" s="8"/>
      <c r="L67" s="1"/>
      <c r="M67" s="1"/>
      <c r="N67" s="23" t="str">
        <f>Fixture!K9</f>
        <v>Ferro A</v>
      </c>
      <c r="O67" s="1"/>
      <c r="P67" s="8"/>
    </row>
    <row r="68" spans="1:16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78" t="s">
        <v>1</v>
      </c>
      <c r="B70" s="79"/>
      <c r="C70" s="8"/>
      <c r="D70" s="1"/>
      <c r="E70" s="1"/>
      <c r="F70" s="78" t="s">
        <v>1</v>
      </c>
      <c r="G70" s="79"/>
      <c r="H70" s="8"/>
      <c r="I70" s="78" t="s">
        <v>1</v>
      </c>
      <c r="J70" s="79"/>
      <c r="K70" s="8"/>
      <c r="L70" s="1"/>
      <c r="M70" s="1"/>
      <c r="N70" s="78" t="s">
        <v>1</v>
      </c>
      <c r="O70" s="79"/>
      <c r="P70" s="8"/>
    </row>
    <row r="71" spans="1:16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Fixture!D9</f>
        <v>SAGAB Rojo</v>
      </c>
      <c r="B73" s="1"/>
      <c r="C73" s="8"/>
      <c r="D73" s="1"/>
      <c r="E73" s="1"/>
      <c r="F73" s="23" t="str">
        <f>Fixture!M8</f>
        <v>Agüero</v>
      </c>
      <c r="G73" s="1"/>
      <c r="H73" s="8"/>
      <c r="I73" s="23" t="str">
        <f>Fixture!J9</f>
        <v>Agüero</v>
      </c>
      <c r="J73" s="1"/>
      <c r="K73" s="8"/>
      <c r="L73" s="1"/>
      <c r="M73" s="1"/>
      <c r="N73" s="23" t="str">
        <f>Fixture!M9</f>
        <v>Sosiego</v>
      </c>
      <c r="O73" s="1"/>
      <c r="P73" s="8"/>
    </row>
    <row r="74" spans="1:16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 t="str">
        <f>B1</f>
        <v/>
      </c>
      <c r="C78" s="31" t="str">
        <f>$C$1</f>
        <v/>
      </c>
      <c r="D78" s="3"/>
      <c r="E78" s="1"/>
      <c r="F78" s="6"/>
      <c r="G78" s="18" t="str">
        <f>B1</f>
        <v/>
      </c>
      <c r="H78" s="31" t="str">
        <f>$C$1</f>
        <v/>
      </c>
      <c r="I78" s="6"/>
      <c r="J78" s="18" t="str">
        <f>B1</f>
        <v/>
      </c>
      <c r="K78" s="31" t="str">
        <f>$C$1</f>
        <v/>
      </c>
      <c r="L78" s="1"/>
      <c r="M78" s="1"/>
      <c r="N78" s="6"/>
      <c r="O78" s="18" t="str">
        <f>B1</f>
        <v/>
      </c>
      <c r="P78" s="31" t="str">
        <f>$C$1</f>
        <v/>
      </c>
    </row>
    <row r="79" spans="1:16">
      <c r="A79" s="7"/>
      <c r="B79" s="20" t="s">
        <v>5</v>
      </c>
      <c r="C79" s="27" t="str">
        <f>Fixture!$A$10</f>
        <v>11 hs</v>
      </c>
      <c r="D79" s="1"/>
      <c r="E79" s="1"/>
      <c r="F79" s="7"/>
      <c r="G79" s="15" t="s">
        <v>5</v>
      </c>
      <c r="H79" s="27" t="str">
        <f>Fixture!$A$10</f>
        <v>11 hs</v>
      </c>
      <c r="I79" s="7"/>
      <c r="J79" s="15" t="s">
        <v>5</v>
      </c>
      <c r="K79" s="27" t="str">
        <f>Fixture!$A$10</f>
        <v>11 hs</v>
      </c>
      <c r="L79" s="1"/>
      <c r="M79" s="1"/>
      <c r="N79" s="7"/>
      <c r="O79" s="15" t="s">
        <v>5</v>
      </c>
      <c r="P79" s="27" t="str">
        <f>Fixture!$A$10</f>
        <v>11 hs</v>
      </c>
    </row>
    <row r="80" spans="1:16">
      <c r="A80" s="7"/>
      <c r="B80" s="20" t="s">
        <v>3</v>
      </c>
      <c r="C80" s="26">
        <f>Fixture!$M$3</f>
        <v>0</v>
      </c>
      <c r="D80" s="1"/>
      <c r="E80" s="1"/>
      <c r="F80" s="7"/>
      <c r="G80" s="15" t="s">
        <v>3</v>
      </c>
      <c r="H80" s="26">
        <f>Fixture!$M$3</f>
        <v>0</v>
      </c>
      <c r="I80" s="7"/>
      <c r="J80" s="15" t="s">
        <v>3</v>
      </c>
      <c r="K80" s="26">
        <f>Fixture!$M$3</f>
        <v>0</v>
      </c>
      <c r="L80" s="1"/>
      <c r="M80" s="1"/>
      <c r="N80" s="7"/>
      <c r="O80" s="15" t="s">
        <v>3</v>
      </c>
      <c r="P80" s="26">
        <f>Fixture!$M$3</f>
        <v>0</v>
      </c>
    </row>
    <row r="81" spans="1:16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</row>
    <row r="84" spans="1:16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tr">
        <f>Fixture!E11</f>
        <v>SAGAB Negro</v>
      </c>
      <c r="B86" s="1"/>
      <c r="C86" s="8"/>
      <c r="D86" s="1"/>
      <c r="E86" s="1"/>
      <c r="F86" s="23" t="str">
        <f>Fixture!E10</f>
        <v>Estudiantes A</v>
      </c>
      <c r="G86" s="1"/>
      <c r="H86" s="8"/>
      <c r="I86" s="23" t="str">
        <f>Fixture!H10</f>
        <v>DAOM B</v>
      </c>
      <c r="J86" s="1"/>
      <c r="K86" s="8"/>
      <c r="L86" s="1"/>
      <c r="M86" s="1"/>
      <c r="N86" s="23" t="str">
        <f>Fixture!E12</f>
        <v>AMT 7</v>
      </c>
      <c r="O86" s="1"/>
      <c r="P86" s="8"/>
    </row>
    <row r="87" spans="1:16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78" t="s">
        <v>1</v>
      </c>
      <c r="B89" s="79"/>
      <c r="C89" s="8"/>
      <c r="D89" s="1"/>
      <c r="E89" s="1"/>
      <c r="F89" s="78" t="s">
        <v>1</v>
      </c>
      <c r="G89" s="79"/>
      <c r="H89" s="8"/>
      <c r="I89" s="78" t="s">
        <v>1</v>
      </c>
      <c r="J89" s="79"/>
      <c r="K89" s="8"/>
      <c r="L89" s="1"/>
      <c r="M89" s="1"/>
      <c r="N89" s="78" t="s">
        <v>1</v>
      </c>
      <c r="O89" s="79"/>
      <c r="P89" s="8"/>
    </row>
    <row r="90" spans="1:16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Fixture!G11</f>
        <v xml:space="preserve">N.S. Lujan </v>
      </c>
      <c r="B92" s="1"/>
      <c r="C92" s="8"/>
      <c r="D92" s="1"/>
      <c r="E92" s="1"/>
      <c r="F92" s="23" t="str">
        <f>Fixture!G10</f>
        <v>Las Hienas</v>
      </c>
      <c r="G92" s="1"/>
      <c r="H92" s="8"/>
      <c r="I92" s="23" t="str">
        <f>Fixture!J10</f>
        <v>Estudiantes D</v>
      </c>
      <c r="J92" s="1"/>
      <c r="K92" s="8"/>
      <c r="L92" s="1"/>
      <c r="M92" s="1"/>
      <c r="N92" s="23" t="str">
        <f>Fixture!G12</f>
        <v>San Luis LP</v>
      </c>
      <c r="O92" s="1"/>
      <c r="P92" s="8"/>
    </row>
    <row r="93" spans="1:16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 t="str">
        <f>B1</f>
        <v/>
      </c>
      <c r="C97" s="31" t="str">
        <f>$C$1</f>
        <v/>
      </c>
      <c r="D97" s="3"/>
      <c r="E97" s="1"/>
      <c r="F97" s="6"/>
      <c r="G97" s="18" t="str">
        <f>B1</f>
        <v/>
      </c>
      <c r="H97" s="31" t="str">
        <f>$C$1</f>
        <v/>
      </c>
      <c r="I97" s="6"/>
      <c r="J97" s="18" t="str">
        <f>B1</f>
        <v/>
      </c>
      <c r="K97" s="31" t="str">
        <f>$C$1</f>
        <v/>
      </c>
      <c r="L97" s="1"/>
      <c r="M97" s="1"/>
      <c r="N97" s="6"/>
      <c r="O97" s="18" t="str">
        <f>B1</f>
        <v/>
      </c>
      <c r="P97" s="31" t="str">
        <f>$C$1</f>
        <v/>
      </c>
    </row>
    <row r="98" spans="1:16">
      <c r="A98" s="7"/>
      <c r="B98" s="15" t="s">
        <v>5</v>
      </c>
      <c r="C98" s="27" t="str">
        <f>Fixture!$A$11</f>
        <v>11,30 hs</v>
      </c>
      <c r="D98" s="1"/>
      <c r="E98" s="1"/>
      <c r="F98" s="7"/>
      <c r="G98" s="15" t="s">
        <v>5</v>
      </c>
      <c r="H98" s="27" t="str">
        <f>Fixture!$A$11</f>
        <v>11,30 hs</v>
      </c>
      <c r="I98" s="7"/>
      <c r="J98" s="15" t="s">
        <v>5</v>
      </c>
      <c r="K98" s="27" t="str">
        <f>Fixture!$A$11</f>
        <v>11,30 hs</v>
      </c>
      <c r="L98" s="1"/>
      <c r="M98" s="1"/>
      <c r="N98" s="7"/>
      <c r="O98" s="15" t="s">
        <v>5</v>
      </c>
      <c r="P98" s="27" t="str">
        <f>Fixture!$A$11</f>
        <v>11,30 hs</v>
      </c>
    </row>
    <row r="99" spans="1:16">
      <c r="A99" s="7"/>
      <c r="B99" s="15" t="s">
        <v>3</v>
      </c>
      <c r="C99" s="26">
        <f>Fixture!$M$3</f>
        <v>0</v>
      </c>
      <c r="D99" s="1"/>
      <c r="E99" s="1"/>
      <c r="F99" s="7"/>
      <c r="G99" s="15" t="s">
        <v>3</v>
      </c>
      <c r="H99" s="26">
        <f>Fixture!$M$3</f>
        <v>0</v>
      </c>
      <c r="I99" s="7"/>
      <c r="J99" s="15" t="s">
        <v>3</v>
      </c>
      <c r="K99" s="26">
        <f>Fixture!$M$3</f>
        <v>0</v>
      </c>
      <c r="L99" s="1"/>
      <c r="M99" s="1"/>
      <c r="N99" s="7"/>
      <c r="O99" s="15" t="s">
        <v>3</v>
      </c>
      <c r="P99" s="26">
        <f>Fixture!$M$3</f>
        <v>0</v>
      </c>
    </row>
    <row r="100" spans="1:16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</row>
    <row r="103" spans="1:16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 t="str">
        <f>Fixture!B10</f>
        <v>Maristas Lugano</v>
      </c>
      <c r="B105" s="1"/>
      <c r="C105" s="8"/>
      <c r="D105" s="1"/>
      <c r="E105" s="1"/>
      <c r="F105" s="23" t="str">
        <f>Fixture!H12</f>
        <v>San Agustín</v>
      </c>
      <c r="G105" s="1"/>
      <c r="H105" s="8"/>
      <c r="I105" s="23" t="str">
        <f>Fixture!K11</f>
        <v>Sta Barbara</v>
      </c>
      <c r="J105" s="1"/>
      <c r="K105" s="8"/>
      <c r="L105" s="1"/>
      <c r="M105" s="1"/>
      <c r="N105" s="23" t="str">
        <f>Fixture!B12</f>
        <v>SAGAB Rojo</v>
      </c>
      <c r="O105" s="1"/>
      <c r="P105" s="8"/>
    </row>
    <row r="106" spans="1:16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78" t="s">
        <v>1</v>
      </c>
      <c r="B108" s="79"/>
      <c r="C108" s="8"/>
      <c r="D108" s="1"/>
      <c r="E108" s="1"/>
      <c r="F108" s="78" t="s">
        <v>1</v>
      </c>
      <c r="G108" s="79"/>
      <c r="H108" s="8"/>
      <c r="I108" s="78" t="s">
        <v>1</v>
      </c>
      <c r="J108" s="79"/>
      <c r="K108" s="8"/>
      <c r="L108" s="1"/>
      <c r="M108" s="1"/>
      <c r="N108" s="78" t="s">
        <v>1</v>
      </c>
      <c r="O108" s="79"/>
      <c r="P108" s="8"/>
    </row>
    <row r="109" spans="1:16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Fixture!D10</f>
        <v xml:space="preserve">N.S. Lujan </v>
      </c>
      <c r="B111" s="1"/>
      <c r="C111" s="8"/>
      <c r="D111" s="1"/>
      <c r="E111" s="1"/>
      <c r="F111" s="23" t="str">
        <f>Fixture!J12</f>
        <v>CEGA Sport</v>
      </c>
      <c r="G111" s="1"/>
      <c r="H111" s="8"/>
      <c r="I111" s="23" t="str">
        <f>Fixture!M11</f>
        <v>Ferro A</v>
      </c>
      <c r="J111" s="1"/>
      <c r="K111" s="8"/>
      <c r="L111" s="1"/>
      <c r="M111" s="1"/>
      <c r="N111" s="23" t="str">
        <f>Fixture!D12</f>
        <v>Porteñas</v>
      </c>
      <c r="O111" s="1"/>
      <c r="P111" s="8"/>
    </row>
    <row r="112" spans="1:16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 t="str">
        <f>B1</f>
        <v/>
      </c>
      <c r="C115" s="31" t="str">
        <f>$C$1</f>
        <v/>
      </c>
      <c r="D115" s="3"/>
      <c r="E115" s="1"/>
      <c r="F115" s="6"/>
      <c r="G115" s="18" t="str">
        <f>B1</f>
        <v/>
      </c>
      <c r="H115" s="31" t="str">
        <f>$C$1</f>
        <v/>
      </c>
      <c r="I115" s="6"/>
      <c r="J115" s="18" t="str">
        <f>B1</f>
        <v/>
      </c>
      <c r="K115" s="31" t="str">
        <f>$C$1</f>
        <v/>
      </c>
      <c r="L115" s="1"/>
      <c r="M115" s="1"/>
      <c r="N115" s="6"/>
      <c r="O115" s="18" t="str">
        <f>B1</f>
        <v/>
      </c>
      <c r="P115" s="31" t="str">
        <f>$C$1</f>
        <v/>
      </c>
    </row>
    <row r="116" spans="1:16">
      <c r="A116" s="7"/>
      <c r="B116" s="15" t="s">
        <v>5</v>
      </c>
      <c r="C116" s="27" t="str">
        <f>Fixture!$A$12</f>
        <v>12 hs</v>
      </c>
      <c r="D116" s="1"/>
      <c r="E116" s="1"/>
      <c r="F116" s="7"/>
      <c r="G116" s="15" t="s">
        <v>5</v>
      </c>
      <c r="H116" s="27" t="str">
        <f>Fixture!$A$12</f>
        <v>12 hs</v>
      </c>
      <c r="I116" s="7"/>
      <c r="J116" s="15" t="s">
        <v>5</v>
      </c>
      <c r="K116" s="27" t="str">
        <f>Fixture!$A$12</f>
        <v>12 hs</v>
      </c>
      <c r="L116" s="1"/>
      <c r="M116" s="1"/>
      <c r="N116" s="7"/>
      <c r="O116" s="15" t="s">
        <v>5</v>
      </c>
      <c r="P116" s="27" t="str">
        <f>Fixture!$A$12</f>
        <v>12 hs</v>
      </c>
    </row>
    <row r="117" spans="1:16">
      <c r="A117" s="7"/>
      <c r="B117" s="15" t="s">
        <v>3</v>
      </c>
      <c r="C117" s="26">
        <f>Fixture!$M$3</f>
        <v>0</v>
      </c>
      <c r="D117" s="1"/>
      <c r="E117" s="1"/>
      <c r="F117" s="7"/>
      <c r="G117" s="15" t="s">
        <v>3</v>
      </c>
      <c r="H117" s="26">
        <f>Fixture!$M$3</f>
        <v>0</v>
      </c>
      <c r="I117" s="7"/>
      <c r="J117" s="15" t="s">
        <v>3</v>
      </c>
      <c r="K117" s="26">
        <f>Fixture!$M$3</f>
        <v>0</v>
      </c>
      <c r="L117" s="1"/>
      <c r="M117" s="1"/>
      <c r="N117" s="7"/>
      <c r="O117" s="15" t="s">
        <v>3</v>
      </c>
      <c r="P117" s="26">
        <f>Fixture!$M$3</f>
        <v>0</v>
      </c>
    </row>
    <row r="118" spans="1:16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</row>
    <row r="121" spans="1:16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 t="str">
        <f>Fixture!B11</f>
        <v>CISSAB A</v>
      </c>
      <c r="B123" s="1"/>
      <c r="C123" s="8"/>
      <c r="D123" s="1"/>
      <c r="E123" s="1"/>
      <c r="F123" s="23" t="str">
        <f>Fixture!H11</f>
        <v>Agüero</v>
      </c>
      <c r="G123" s="1"/>
      <c r="H123" s="8"/>
      <c r="I123" s="23" t="str">
        <f>Fixture!K10</f>
        <v>San Luis LP</v>
      </c>
      <c r="J123" s="1"/>
      <c r="K123" s="8"/>
      <c r="L123" s="1"/>
      <c r="M123" s="1"/>
      <c r="N123" s="23" t="str">
        <f>Fixture!K13</f>
        <v>Las Hienas</v>
      </c>
      <c r="O123" s="1"/>
      <c r="P123" s="8"/>
    </row>
    <row r="124" spans="1:16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78" t="s">
        <v>1</v>
      </c>
      <c r="B126" s="79"/>
      <c r="C126" s="8"/>
      <c r="D126" s="1"/>
      <c r="E126" s="1"/>
      <c r="F126" s="78" t="s">
        <v>1</v>
      </c>
      <c r="G126" s="79"/>
      <c r="H126" s="8"/>
      <c r="I126" s="78" t="s">
        <v>1</v>
      </c>
      <c r="J126" s="79"/>
      <c r="K126" s="8"/>
      <c r="L126" s="1"/>
      <c r="M126" s="1"/>
      <c r="N126" s="78" t="s">
        <v>1</v>
      </c>
      <c r="O126" s="79"/>
      <c r="P126" s="8"/>
    </row>
    <row r="127" spans="1:16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Fixture!D11</f>
        <v xml:space="preserve">El Carmen </v>
      </c>
      <c r="B129" s="1"/>
      <c r="C129" s="8"/>
      <c r="D129" s="1"/>
      <c r="E129" s="1"/>
      <c r="F129" s="23" t="str">
        <f>Fixture!J11</f>
        <v>Sosiego</v>
      </c>
      <c r="G129" s="1"/>
      <c r="H129" s="8"/>
      <c r="I129" s="23" t="str">
        <f>Fixture!M10</f>
        <v>San Lorenzo</v>
      </c>
      <c r="J129" s="1"/>
      <c r="K129" s="8"/>
      <c r="L129" s="1"/>
      <c r="M129" s="1"/>
      <c r="N129" s="23" t="str">
        <f>Fixture!M13</f>
        <v>AMT 7</v>
      </c>
      <c r="O129" s="1"/>
      <c r="P129" s="8"/>
    </row>
    <row r="130" spans="1:16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 t="str">
        <f>B1</f>
        <v/>
      </c>
      <c r="C133" s="31" t="str">
        <f>$C$1</f>
        <v/>
      </c>
      <c r="D133" s="3"/>
      <c r="E133" s="1"/>
      <c r="F133" s="6"/>
      <c r="G133" s="18" t="str">
        <f>B1</f>
        <v/>
      </c>
      <c r="H133" s="31" t="str">
        <f>$C$1</f>
        <v/>
      </c>
      <c r="I133" s="6"/>
      <c r="J133" s="18" t="str">
        <f>B1</f>
        <v/>
      </c>
      <c r="K133" s="31" t="str">
        <f>$C$1</f>
        <v/>
      </c>
      <c r="L133" s="1"/>
      <c r="M133" s="1"/>
      <c r="N133" s="6"/>
      <c r="O133" s="18" t="str">
        <f>B1</f>
        <v/>
      </c>
      <c r="P133" s="31" t="str">
        <f>$C$1</f>
        <v/>
      </c>
    </row>
    <row r="134" spans="1:16">
      <c r="A134" s="7"/>
      <c r="B134" s="15" t="s">
        <v>5</v>
      </c>
      <c r="C134" s="27" t="str">
        <f>Fixture!$A$13</f>
        <v>12,30 hs</v>
      </c>
      <c r="D134" s="1"/>
      <c r="E134" s="1"/>
      <c r="F134" s="7"/>
      <c r="G134" s="15" t="s">
        <v>5</v>
      </c>
      <c r="H134" s="27" t="str">
        <f>Fixture!$A$13</f>
        <v>12,30 hs</v>
      </c>
      <c r="I134" s="7"/>
      <c r="J134" s="15" t="s">
        <v>5</v>
      </c>
      <c r="K134" s="27" t="str">
        <f>Fixture!$A$13</f>
        <v>12,30 hs</v>
      </c>
      <c r="L134" s="1"/>
      <c r="M134" s="1"/>
      <c r="N134" s="7"/>
      <c r="O134" s="15" t="s">
        <v>5</v>
      </c>
      <c r="P134" s="27" t="str">
        <f>Fixture!$A$13</f>
        <v>12,30 hs</v>
      </c>
    </row>
    <row r="135" spans="1:16">
      <c r="A135" s="7"/>
      <c r="B135" s="15" t="s">
        <v>3</v>
      </c>
      <c r="C135" s="26">
        <f>Fixture!$M$3</f>
        <v>0</v>
      </c>
      <c r="D135" s="1"/>
      <c r="E135" s="1"/>
      <c r="F135" s="7"/>
      <c r="G135" s="15" t="s">
        <v>3</v>
      </c>
      <c r="H135" s="26">
        <f>Fixture!$M$3</f>
        <v>0</v>
      </c>
      <c r="I135" s="7"/>
      <c r="J135" s="15" t="s">
        <v>3</v>
      </c>
      <c r="K135" s="26">
        <f>Fixture!$M$3</f>
        <v>0</v>
      </c>
      <c r="L135" s="1"/>
      <c r="M135" s="1"/>
      <c r="N135" s="7"/>
      <c r="O135" s="15" t="s">
        <v>3</v>
      </c>
      <c r="P135" s="26">
        <f>Fixture!$M$3</f>
        <v>0</v>
      </c>
    </row>
    <row r="136" spans="1:16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</row>
    <row r="139" spans="1:16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tr">
        <f>Fixture!E13</f>
        <v>Estudiantes D</v>
      </c>
      <c r="B141" s="1"/>
      <c r="C141" s="8"/>
      <c r="D141" s="1"/>
      <c r="E141" s="1"/>
      <c r="F141" s="23" t="str">
        <f>Fixture!H13</f>
        <v xml:space="preserve">N.S. Lujan </v>
      </c>
      <c r="G141" s="1"/>
      <c r="H141" s="8"/>
      <c r="I141" s="23" t="str">
        <f>Fixture!K12</f>
        <v>Maristas Lugano</v>
      </c>
      <c r="J141" s="1"/>
      <c r="K141" s="8"/>
      <c r="L141" s="1"/>
      <c r="M141" s="1"/>
      <c r="N141" s="23" t="str">
        <f>Fixture!B13</f>
        <v>SAGAB Negro</v>
      </c>
      <c r="O141" s="1"/>
      <c r="P141" s="8"/>
    </row>
    <row r="142" spans="1:16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78" t="s">
        <v>1</v>
      </c>
      <c r="B144" s="79"/>
      <c r="C144" s="8"/>
      <c r="D144" s="1"/>
      <c r="E144" s="1"/>
      <c r="F144" s="78" t="s">
        <v>1</v>
      </c>
      <c r="G144" s="79"/>
      <c r="H144" s="8"/>
      <c r="I144" s="78" t="s">
        <v>1</v>
      </c>
      <c r="J144" s="79"/>
      <c r="K144" s="8"/>
      <c r="L144" s="1"/>
      <c r="M144" s="1"/>
      <c r="N144" s="78" t="s">
        <v>1</v>
      </c>
      <c r="O144" s="79"/>
      <c r="P144" s="8"/>
    </row>
    <row r="145" spans="1:16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Fixture!G13</f>
        <v>Estudiantes A</v>
      </c>
      <c r="B147" s="1"/>
      <c r="C147" s="8"/>
      <c r="D147" s="1"/>
      <c r="E147" s="1"/>
      <c r="F147" s="23" t="str">
        <f>Fixture!J13</f>
        <v>DAOM B</v>
      </c>
      <c r="G147" s="1"/>
      <c r="H147" s="8"/>
      <c r="I147" s="23" t="str">
        <f>Fixture!M12</f>
        <v>San Lorenzo</v>
      </c>
      <c r="J147" s="1"/>
      <c r="K147" s="8"/>
      <c r="L147" s="1"/>
      <c r="M147" s="1"/>
      <c r="N147" s="23" t="str">
        <f>Fixture!D13</f>
        <v>San Luis LP</v>
      </c>
      <c r="O147" s="1"/>
      <c r="P147" s="8"/>
    </row>
    <row r="148" spans="1:16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8" t="str">
        <f>B1</f>
        <v/>
      </c>
      <c r="C151" s="31" t="str">
        <f>$C$1</f>
        <v/>
      </c>
      <c r="D151" s="3"/>
      <c r="E151" s="1"/>
      <c r="F151" s="6"/>
      <c r="G151" s="18" t="str">
        <f>B1</f>
        <v/>
      </c>
      <c r="H151" s="31" t="str">
        <f>$C$1</f>
        <v/>
      </c>
      <c r="I151" s="6"/>
      <c r="J151" s="18" t="str">
        <f>B1</f>
        <v/>
      </c>
      <c r="K151" s="31" t="str">
        <f>$C$1</f>
        <v/>
      </c>
      <c r="L151" s="1"/>
      <c r="M151" s="1"/>
      <c r="N151" s="6"/>
      <c r="O151" s="18" t="str">
        <f>B1</f>
        <v/>
      </c>
      <c r="P151" s="31" t="str">
        <f>$C$1</f>
        <v/>
      </c>
    </row>
    <row r="152" spans="1:16">
      <c r="A152" s="7"/>
      <c r="B152" s="15" t="s">
        <v>5</v>
      </c>
      <c r="C152" s="27" t="str">
        <f>Fixture!$A$14</f>
        <v>13 hs</v>
      </c>
      <c r="D152" s="1"/>
      <c r="E152" s="1"/>
      <c r="F152" s="7"/>
      <c r="G152" s="15" t="s">
        <v>5</v>
      </c>
      <c r="H152" s="27" t="str">
        <f>Fixture!$A$14</f>
        <v>13 hs</v>
      </c>
      <c r="I152" s="7"/>
      <c r="J152" s="15" t="s">
        <v>5</v>
      </c>
      <c r="K152" s="27" t="str">
        <f>Fixture!$A$14</f>
        <v>13 hs</v>
      </c>
      <c r="L152" s="1"/>
      <c r="M152" s="1"/>
      <c r="N152" s="7"/>
      <c r="O152" s="15" t="s">
        <v>5</v>
      </c>
      <c r="P152" s="27" t="str">
        <f>Fixture!$A$14</f>
        <v>13 hs</v>
      </c>
    </row>
    <row r="153" spans="1:16">
      <c r="A153" s="7"/>
      <c r="B153" s="15" t="s">
        <v>3</v>
      </c>
      <c r="C153" s="26">
        <f>Fixture!$M$3</f>
        <v>0</v>
      </c>
      <c r="D153" s="1"/>
      <c r="E153" s="1"/>
      <c r="F153" s="7"/>
      <c r="G153" s="15" t="s">
        <v>3</v>
      </c>
      <c r="H153" s="26">
        <f>Fixture!$M$3</f>
        <v>0</v>
      </c>
      <c r="I153" s="7"/>
      <c r="J153" s="15" t="s">
        <v>3</v>
      </c>
      <c r="K153" s="26">
        <f>Fixture!$M$3</f>
        <v>0</v>
      </c>
      <c r="L153" s="1"/>
      <c r="M153" s="1"/>
      <c r="N153" s="7"/>
      <c r="O153" s="15" t="s">
        <v>3</v>
      </c>
      <c r="P153" s="26">
        <f>Fixture!$M$3</f>
        <v>0</v>
      </c>
    </row>
    <row r="154" spans="1:16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</row>
    <row r="157" spans="1:16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3">
        <f>Fixture!B14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</row>
    <row r="160" spans="1:16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78" t="s">
        <v>1</v>
      </c>
      <c r="B162" s="79"/>
      <c r="C162" s="8"/>
      <c r="D162" s="1"/>
      <c r="E162" s="1"/>
      <c r="F162" s="78" t="s">
        <v>1</v>
      </c>
      <c r="G162" s="79"/>
      <c r="H162" s="8"/>
      <c r="I162" s="78" t="s">
        <v>1</v>
      </c>
      <c r="J162" s="79"/>
      <c r="K162" s="8"/>
      <c r="L162" s="1"/>
      <c r="M162" s="1"/>
      <c r="N162" s="78" t="s">
        <v>1</v>
      </c>
      <c r="O162" s="79"/>
      <c r="P162" s="8"/>
    </row>
    <row r="163" spans="1:16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Fixture!D14</f>
        <v>0</v>
      </c>
      <c r="B165" s="1"/>
      <c r="C165" s="8"/>
      <c r="D165" s="1"/>
      <c r="E165" s="1"/>
      <c r="F165" s="23">
        <f>Fixture!G14</f>
        <v>0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</row>
    <row r="166" spans="1:16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>
      <c r="A169" s="6"/>
      <c r="B169" s="18" t="str">
        <f>B1</f>
        <v/>
      </c>
      <c r="C169" s="31" t="str">
        <f>$C$1</f>
        <v/>
      </c>
      <c r="D169" s="3"/>
      <c r="E169" s="1"/>
      <c r="F169" s="6"/>
      <c r="G169" s="18" t="str">
        <f>B1</f>
        <v/>
      </c>
      <c r="H169" s="31" t="str">
        <f>$C$1</f>
        <v/>
      </c>
      <c r="I169" s="6"/>
      <c r="J169" s="18" t="str">
        <f>B1</f>
        <v/>
      </c>
      <c r="K169" s="31" t="str">
        <f>$C$1</f>
        <v/>
      </c>
      <c r="L169" s="3"/>
      <c r="M169" s="1"/>
      <c r="N169" s="6"/>
      <c r="O169" s="18" t="str">
        <f>B1</f>
        <v/>
      </c>
      <c r="P169" s="31" t="str">
        <f>$C$1</f>
        <v/>
      </c>
    </row>
    <row r="170" spans="1:16">
      <c r="A170" s="7"/>
      <c r="B170" s="15" t="s">
        <v>5</v>
      </c>
      <c r="C170" s="27" t="str">
        <f>Fixture!$A$15</f>
        <v>13,30 hs</v>
      </c>
      <c r="D170" s="1"/>
      <c r="E170" s="1"/>
      <c r="F170" s="13"/>
      <c r="G170" s="15" t="s">
        <v>5</v>
      </c>
      <c r="H170" s="27" t="str">
        <f>Fixture!$A$15</f>
        <v>13,30 hs</v>
      </c>
      <c r="I170" s="7"/>
      <c r="J170" s="15" t="s">
        <v>5</v>
      </c>
      <c r="K170" s="27" t="str">
        <f>Fixture!$A$15</f>
        <v>13,30 hs</v>
      </c>
      <c r="L170" s="1"/>
      <c r="M170" s="1"/>
      <c r="N170" s="13"/>
      <c r="O170" s="15" t="s">
        <v>5</v>
      </c>
      <c r="P170" s="27" t="str">
        <f>Fixture!$A$15</f>
        <v>13,30 hs</v>
      </c>
    </row>
    <row r="171" spans="1:16">
      <c r="A171" s="7"/>
      <c r="B171" s="15" t="s">
        <v>3</v>
      </c>
      <c r="C171" s="26">
        <f>Fixture!$M$3</f>
        <v>0</v>
      </c>
      <c r="D171" s="1"/>
      <c r="E171" s="1"/>
      <c r="F171" s="7"/>
      <c r="G171" s="15" t="s">
        <v>3</v>
      </c>
      <c r="H171" s="26">
        <f>Fixture!$M$3</f>
        <v>0</v>
      </c>
      <c r="I171" s="7"/>
      <c r="J171" s="15" t="s">
        <v>3</v>
      </c>
      <c r="K171" s="26">
        <f>Fixture!$M$3</f>
        <v>0</v>
      </c>
      <c r="L171" s="1"/>
      <c r="M171" s="1"/>
      <c r="N171" s="7"/>
      <c r="O171" s="15" t="s">
        <v>3</v>
      </c>
      <c r="P171" s="26">
        <f>Fixture!$M$3</f>
        <v>0</v>
      </c>
    </row>
    <row r="172" spans="1:16" ht="18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 xml:space="preserve">Mamis </v>
      </c>
      <c r="B174" s="2"/>
      <c r="C174" s="16" t="s">
        <v>2</v>
      </c>
      <c r="D174" s="5"/>
      <c r="E174" s="5"/>
      <c r="F174" s="14" t="str">
        <f>A6</f>
        <v xml:space="preserve">Mamis </v>
      </c>
      <c r="G174" s="2"/>
      <c r="H174" s="16" t="s">
        <v>2</v>
      </c>
      <c r="I174" s="14" t="str">
        <f>A6</f>
        <v xml:space="preserve">Mamis </v>
      </c>
      <c r="J174" s="2"/>
      <c r="K174" s="16" t="s">
        <v>2</v>
      </c>
      <c r="L174" s="5"/>
      <c r="M174" s="5"/>
      <c r="N174" s="14" t="str">
        <f>A6</f>
        <v xml:space="preserve">Mamis </v>
      </c>
      <c r="O174" s="2"/>
      <c r="P174" s="16" t="s">
        <v>2</v>
      </c>
    </row>
    <row r="175" spans="1:16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>
      <c r="A177" s="23" t="e">
        <f>Fixture!#REF!</f>
        <v>#REF!</v>
      </c>
      <c r="B177" s="1"/>
      <c r="C177" s="8"/>
      <c r="D177" s="1"/>
      <c r="E177" s="1"/>
      <c r="F177" s="23" t="e">
        <f>Fixture!#REF!</f>
        <v>#REF!</v>
      </c>
      <c r="G177" s="1"/>
      <c r="H177" s="8"/>
      <c r="I177" s="23">
        <f>Fixture!H15</f>
        <v>0</v>
      </c>
      <c r="J177" s="1"/>
      <c r="K177" s="8"/>
      <c r="L177" s="1"/>
      <c r="M177" s="1"/>
      <c r="N177" s="23">
        <f>Fixture!K15</f>
        <v>0</v>
      </c>
      <c r="O177" s="1"/>
      <c r="P177" s="8"/>
    </row>
    <row r="178" spans="1:16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>
      <c r="A180" s="78" t="s">
        <v>1</v>
      </c>
      <c r="B180" s="79"/>
      <c r="C180" s="8"/>
      <c r="D180" s="1"/>
      <c r="E180" s="1"/>
      <c r="F180" s="78" t="s">
        <v>1</v>
      </c>
      <c r="G180" s="79"/>
      <c r="H180" s="8"/>
      <c r="I180" s="78" t="s">
        <v>1</v>
      </c>
      <c r="J180" s="79"/>
      <c r="K180" s="8"/>
      <c r="L180" s="1"/>
      <c r="M180" s="1"/>
      <c r="N180" s="78" t="s">
        <v>1</v>
      </c>
      <c r="O180" s="79"/>
      <c r="P180" s="8"/>
    </row>
    <row r="181" spans="1:16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>
      <c r="A183" s="23" t="e">
        <f>Fixture!#REF!</f>
        <v>#REF!</v>
      </c>
      <c r="B183" s="1"/>
      <c r="C183" s="8"/>
      <c r="D183" s="1"/>
      <c r="E183" s="1"/>
      <c r="F183" s="23" t="e">
        <f>Fixture!#REF!</f>
        <v>#REF!</v>
      </c>
      <c r="G183" s="1"/>
      <c r="H183" s="8"/>
      <c r="I183" s="23">
        <f>Fixture!J15</f>
        <v>0</v>
      </c>
      <c r="J183" s="1"/>
      <c r="K183" s="8"/>
      <c r="L183" s="1"/>
      <c r="M183" s="1"/>
      <c r="N183" s="23">
        <f>Fixture!M15</f>
        <v>0</v>
      </c>
      <c r="O183" s="1"/>
      <c r="P183" s="8"/>
    </row>
    <row r="184" spans="1:16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Top="1" thickBot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>
      <c r="A188" s="6"/>
      <c r="B188" s="18" t="str">
        <f>B1</f>
        <v/>
      </c>
      <c r="C188" s="31" t="str">
        <f>$C$1</f>
        <v/>
      </c>
      <c r="D188" s="3"/>
      <c r="E188" s="1"/>
      <c r="F188" s="6"/>
      <c r="G188" s="18" t="str">
        <f>B1</f>
        <v/>
      </c>
      <c r="H188" s="31" t="str">
        <f>$C$1</f>
        <v/>
      </c>
      <c r="I188" s="6"/>
      <c r="J188" s="18" t="str">
        <f>B1</f>
        <v/>
      </c>
      <c r="K188" s="31" t="str">
        <f>$C$1</f>
        <v/>
      </c>
      <c r="L188" s="3"/>
      <c r="M188" s="1"/>
      <c r="N188" s="6"/>
      <c r="O188" s="18" t="str">
        <f>B1</f>
        <v/>
      </c>
      <c r="P188" s="31" t="str">
        <f>$C$1</f>
        <v/>
      </c>
    </row>
    <row r="189" spans="1:16">
      <c r="A189" s="7"/>
      <c r="B189" s="20" t="s">
        <v>5</v>
      </c>
      <c r="C189" s="27" t="str">
        <f>Fixture!$A$16</f>
        <v>14 hs</v>
      </c>
      <c r="D189" s="1"/>
      <c r="E189" s="1"/>
      <c r="F189" s="7"/>
      <c r="G189" s="15" t="s">
        <v>5</v>
      </c>
      <c r="H189" s="27" t="str">
        <f>Fixture!$A$16</f>
        <v>14 hs</v>
      </c>
      <c r="I189" s="7"/>
      <c r="J189" s="20" t="s">
        <v>5</v>
      </c>
      <c r="K189" s="27" t="str">
        <f>Fixture!$A$16</f>
        <v>14 hs</v>
      </c>
      <c r="L189" s="1"/>
      <c r="M189" s="1"/>
      <c r="N189" s="7"/>
      <c r="O189" s="15" t="s">
        <v>5</v>
      </c>
      <c r="P189" s="27" t="str">
        <f>Fixture!$A$16</f>
        <v>14 hs</v>
      </c>
    </row>
    <row r="190" spans="1:16">
      <c r="A190" s="7"/>
      <c r="B190" s="20" t="s">
        <v>3</v>
      </c>
      <c r="C190" s="26">
        <f>Fixture!$M$3</f>
        <v>0</v>
      </c>
      <c r="D190" s="1"/>
      <c r="E190" s="1"/>
      <c r="F190" s="7"/>
      <c r="G190" s="15" t="s">
        <v>3</v>
      </c>
      <c r="H190" s="26">
        <f>Fixture!$M$3</f>
        <v>0</v>
      </c>
      <c r="I190" s="7"/>
      <c r="J190" s="20" t="s">
        <v>3</v>
      </c>
      <c r="K190" s="26">
        <f>Fixture!$M$3</f>
        <v>0</v>
      </c>
      <c r="L190" s="1"/>
      <c r="M190" s="1"/>
      <c r="N190" s="7"/>
      <c r="O190" s="15" t="s">
        <v>3</v>
      </c>
      <c r="P190" s="26">
        <f>Fixture!$M$3</f>
        <v>0</v>
      </c>
    </row>
    <row r="191" spans="1:16" ht="18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 xml:space="preserve">Mamis </v>
      </c>
      <c r="B193" s="2"/>
      <c r="C193" s="16" t="s">
        <v>2</v>
      </c>
      <c r="D193" s="5"/>
      <c r="E193" s="5"/>
      <c r="F193" s="14" t="str">
        <f>A6</f>
        <v xml:space="preserve">Mamis </v>
      </c>
      <c r="G193" s="2"/>
      <c r="H193" s="16" t="s">
        <v>2</v>
      </c>
      <c r="I193" s="14" t="str">
        <f>A6</f>
        <v xml:space="preserve">Mamis </v>
      </c>
      <c r="J193" s="2"/>
      <c r="K193" s="16" t="s">
        <v>2</v>
      </c>
      <c r="L193" s="5"/>
      <c r="M193" s="5"/>
      <c r="N193" s="14" t="str">
        <f>A6</f>
        <v xml:space="preserve">Mamis </v>
      </c>
      <c r="O193" s="2"/>
      <c r="P193" s="16" t="s">
        <v>2</v>
      </c>
    </row>
    <row r="194" spans="1:16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>
      <c r="A196" s="23">
        <f>Fixture!B16</f>
        <v>0</v>
      </c>
      <c r="B196" s="1"/>
      <c r="C196" s="8"/>
      <c r="D196" s="1"/>
      <c r="E196" s="1"/>
      <c r="F196" s="23">
        <f>Fixture!E16</f>
        <v>0</v>
      </c>
      <c r="G196" s="1"/>
      <c r="H196" s="8"/>
      <c r="I196" s="23">
        <f>Fixture!H16</f>
        <v>0</v>
      </c>
      <c r="J196" s="1"/>
      <c r="K196" s="8"/>
      <c r="L196" s="1"/>
      <c r="M196" s="1"/>
      <c r="N196" s="23">
        <f>Fixture!K16</f>
        <v>0</v>
      </c>
      <c r="O196" s="1"/>
      <c r="P196" s="8"/>
    </row>
    <row r="197" spans="1:16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>
      <c r="A199" s="78" t="s">
        <v>1</v>
      </c>
      <c r="B199" s="79"/>
      <c r="C199" s="8"/>
      <c r="D199" s="1"/>
      <c r="E199" s="1"/>
      <c r="F199" s="78" t="s">
        <v>1</v>
      </c>
      <c r="G199" s="79"/>
      <c r="H199" s="8"/>
      <c r="I199" s="78" t="s">
        <v>1</v>
      </c>
      <c r="J199" s="79"/>
      <c r="K199" s="8"/>
      <c r="L199" s="1"/>
      <c r="M199" s="1"/>
      <c r="N199" s="78" t="s">
        <v>1</v>
      </c>
      <c r="O199" s="79"/>
      <c r="P199" s="8"/>
    </row>
    <row r="200" spans="1:16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>
      <c r="A202" s="23">
        <f>Fixture!$D16</f>
        <v>0</v>
      </c>
      <c r="B202" s="1"/>
      <c r="C202" s="8"/>
      <c r="D202" s="1"/>
      <c r="E202" s="1"/>
      <c r="F202" s="23">
        <f>Fixture!G16</f>
        <v>0</v>
      </c>
      <c r="G202" s="1"/>
      <c r="H202" s="8"/>
      <c r="I202" s="23">
        <f>Fixture!J16</f>
        <v>0</v>
      </c>
      <c r="J202" s="1"/>
      <c r="K202" s="8"/>
      <c r="L202" s="1"/>
      <c r="M202" s="1"/>
      <c r="N202" s="23">
        <f>Fixture!M16</f>
        <v>0</v>
      </c>
      <c r="O202" s="1"/>
      <c r="P202" s="8"/>
    </row>
    <row r="203" spans="1:16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mergeCells count="44">
    <mergeCell ref="A180:B180"/>
    <mergeCell ref="F180:G180"/>
    <mergeCell ref="I180:J180"/>
    <mergeCell ref="N180:O180"/>
    <mergeCell ref="A199:B199"/>
    <mergeCell ref="F199:G199"/>
    <mergeCell ref="I199:J199"/>
    <mergeCell ref="N199:O199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70:B70"/>
    <mergeCell ref="F70:G70"/>
    <mergeCell ref="I70:J70"/>
    <mergeCell ref="N70:O70"/>
    <mergeCell ref="A89:B89"/>
    <mergeCell ref="F89:G89"/>
    <mergeCell ref="I89:J89"/>
    <mergeCell ref="N89:O89"/>
    <mergeCell ref="A108:B108"/>
    <mergeCell ref="F108:G108"/>
    <mergeCell ref="I108:J108"/>
    <mergeCell ref="N108:O108"/>
    <mergeCell ref="A126:B126"/>
    <mergeCell ref="F126:G126"/>
    <mergeCell ref="I126:J126"/>
    <mergeCell ref="N126:O126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Matias</cp:lastModifiedBy>
  <cp:lastPrinted>2016-05-02T16:16:39Z</cp:lastPrinted>
  <dcterms:created xsi:type="dcterms:W3CDTF">2004-05-13T12:19:46Z</dcterms:created>
  <dcterms:modified xsi:type="dcterms:W3CDTF">2016-05-08T16:18:28Z</dcterms:modified>
</cp:coreProperties>
</file>